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525" yWindow="45" windowWidth="12510" windowHeight="6525" tabRatio="913" firstSheet="2" activeTab="2"/>
  </bookViews>
  <sheets>
    <sheet name="負担割合" sheetId="43" state="hidden" r:id="rId1"/>
    <sheet name="附属明細書&gt;&gt;" sheetId="35" state="hidden" r:id="rId2"/>
    <sheet name="有形固定資産" sheetId="25" r:id="rId3"/>
    <sheet name="投資及び出資金" sheetId="26" r:id="rId4"/>
    <sheet name="基金明細" sheetId="27" r:id="rId5"/>
    <sheet name="貸付金" sheetId="28" r:id="rId6"/>
    <sheet name="長期延滞債権・未収金" sheetId="29" r:id="rId7"/>
    <sheet name="地方債" sheetId="30" r:id="rId8"/>
    <sheet name="引当金" sheetId="31" r:id="rId9"/>
    <sheet name="補助金等" sheetId="32" r:id="rId10"/>
    <sheet name="財源明細" sheetId="33" r:id="rId11"/>
    <sheet name="資金明細" sheetId="34" r:id="rId12"/>
    <sheet name="有形固定資産明細・行政目的別明細（構成市町分)&gt;&gt;" sheetId="54" state="hidden" r:id="rId13"/>
    <sheet name="有形固定資産明細・行政目的別明細（●●市分）_円単位" sheetId="94" state="hidden" r:id="rId14"/>
    <sheet name="有形固定資産明細・行政目的別明細（●●市分）_千円単位" sheetId="44" state="hidden" r:id="rId15"/>
    <sheet name="有形固定資産明細・行政目的別明細（▲▲町分）円単位" sheetId="93" state="hidden" r:id="rId16"/>
    <sheet name="有形固定資産明細・行政目的別明細（▲▲町分）千円単位" sheetId="57" state="hidden" r:id="rId17"/>
    <sheet name="有形固定資産明細・行政目的別明細（■■町分）円単位" sheetId="95" state="hidden" r:id="rId18"/>
    <sheet name="有形固定資産明細・行政目的別明細（■■町分）千円単位" sheetId="68" state="hidden" r:id="rId19"/>
    <sheet name="投資及び出資金 (2年目～)" sheetId="79" state="hidden" r:id="rId20"/>
    <sheet name="貸付金 (新ver)" sheetId="80" state="hidden" r:id="rId21"/>
    <sheet name="引当金明細表（新ver）" sheetId="81" state="hidden" r:id="rId22"/>
    <sheet name="有無固定資産" sheetId="82" state="hidden" r:id="rId23"/>
    <sheet name="区分表" sheetId="39" state="hidden" r:id="rId24"/>
    <sheet name="資産区分" sheetId="41" state="hidden" r:id="rId25"/>
  </sheets>
  <externalReferences>
    <externalReference r:id="rId26"/>
    <externalReference r:id="rId27"/>
    <externalReference r:id="rId28"/>
    <externalReference r:id="rId29"/>
    <externalReference r:id="rId30"/>
  </externalReferences>
  <definedNames>
    <definedName name="CTI番号" localSheetId="19">#REF!</definedName>
    <definedName name="CTI番号" localSheetId="0">#REF!</definedName>
    <definedName name="CTI番号" localSheetId="17">#REF!</definedName>
    <definedName name="CTI番号" localSheetId="15">#REF!</definedName>
    <definedName name="CTI番号" localSheetId="13">#REF!</definedName>
    <definedName name="CTI番号">#REF!</definedName>
    <definedName name="DB型２">[1]リスト!$A$2:$A$4</definedName>
    <definedName name="FAX番号" localSheetId="19">#REF!</definedName>
    <definedName name="FAX番号" localSheetId="0">#REF!</definedName>
    <definedName name="FAX番号" localSheetId="17">#REF!</definedName>
    <definedName name="FAX番号" localSheetId="15">#REF!</definedName>
    <definedName name="FAX番号" localSheetId="13">#REF!</definedName>
    <definedName name="FAX番号">#REF!</definedName>
    <definedName name="FDDW0012new">[2]リスト!$A$2:$A$4</definedName>
    <definedName name="fffff">[3]リスト!$A$2:$A$4</definedName>
    <definedName name="_xlnm.Print_Area" localSheetId="8">引当金!$A$1:$F$14</definedName>
    <definedName name="_xlnm.Print_Area" localSheetId="21">'引当金明細表（新ver）'!$A$1:$T$76</definedName>
    <definedName name="_xlnm.Print_Area" localSheetId="4">基金明細!$A$1:$G$7</definedName>
    <definedName name="_xlnm.Print_Area" localSheetId="5">貸付金!$A$1:$F$5</definedName>
    <definedName name="_xlnm.Print_Area" localSheetId="20">'貸付金 (新ver)'!$A$1:$N$82</definedName>
    <definedName name="_xlnm.Print_Area" localSheetId="6">長期延滞債権・未収金!$A$1:$G$19</definedName>
    <definedName name="_xlnm.Print_Area" localSheetId="3">投資及び出資金!$A$1:$K$28</definedName>
    <definedName name="_xlnm.Print_Area" localSheetId="19">'投資及び出資金 (2年目～)'!$A$1:$X$79</definedName>
    <definedName name="_xlnm.Print_Area" localSheetId="9">補助金等!$A$1:$E$20</definedName>
    <definedName name="_xlnm.Print_Area" localSheetId="2">有形固定資産!$A$1:$K$46</definedName>
    <definedName name="_xlnm.Print_Area" localSheetId="17">'有形固定資産明細・行政目的別明細（■■町分）円単位'!$A$1:$K$46</definedName>
    <definedName name="_xlnm.Print_Area" localSheetId="18">'有形固定資産明細・行政目的別明細（■■町分）千円単位'!$A$1:$K$46</definedName>
    <definedName name="_xlnm.Print_Area" localSheetId="15">'有形固定資産明細・行政目的別明細（▲▲町分）円単位'!$A$1:$K$46</definedName>
    <definedName name="_xlnm.Print_Area" localSheetId="16">'有形固定資産明細・行政目的別明細（▲▲町分）千円単位'!$A$1:$K$46</definedName>
    <definedName name="_xlnm.Print_Area" localSheetId="13">'有形固定資産明細・行政目的別明細（●●市分）_円単位'!$A$1:$K$46</definedName>
    <definedName name="_xlnm.Print_Area" localSheetId="14">'有形固定資産明細・行政目的別明細（●●市分）_千円単位'!$A$1:$K$46</definedName>
    <definedName name="UI変更有無" localSheetId="19">#REF!</definedName>
    <definedName name="UI変更有無" localSheetId="0">#REF!</definedName>
    <definedName name="UI変更有無" localSheetId="17">#REF!</definedName>
    <definedName name="UI変更有無" localSheetId="15">#REF!</definedName>
    <definedName name="UI変更有無" localSheetId="13">#REF!</definedName>
    <definedName name="UI変更有無">#REF!</definedName>
    <definedName name="エスカレーション担当者" localSheetId="19">#REF!</definedName>
    <definedName name="エスカレーション担当者" localSheetId="0">#REF!</definedName>
    <definedName name="エスカレーション担当者" localSheetId="17">#REF!</definedName>
    <definedName name="エスカレーション担当者" localSheetId="15">#REF!</definedName>
    <definedName name="エスカレーション担当者" localSheetId="13">#REF!</definedName>
    <definedName name="エスカレーション担当者">#REF!</definedName>
    <definedName name="エスカレーション日時" localSheetId="19">#REF!</definedName>
    <definedName name="エスカレーション日時" localSheetId="0">#REF!</definedName>
    <definedName name="エスカレーション日時" localSheetId="17">#REF!</definedName>
    <definedName name="エスカレーション日時" localSheetId="15">#REF!</definedName>
    <definedName name="エスカレーション日時" localSheetId="13">#REF!</definedName>
    <definedName name="エスカレーション日時">#REF!</definedName>
    <definedName name="オンライン障害" localSheetId="19">#REF!</definedName>
    <definedName name="オンライン障害" localSheetId="17">#REF!</definedName>
    <definedName name="オンライン障害" localSheetId="15">#REF!</definedName>
    <definedName name="オンライン障害" localSheetId="13">#REF!</definedName>
    <definedName name="オンライン障害">#REF!</definedName>
    <definedName name="カテゴリ１" localSheetId="19">#REF!</definedName>
    <definedName name="カテゴリ１" localSheetId="17">#REF!</definedName>
    <definedName name="カテゴリ１" localSheetId="15">#REF!</definedName>
    <definedName name="カテゴリ１" localSheetId="13">#REF!</definedName>
    <definedName name="カテゴリ１">#REF!</definedName>
    <definedName name="カテゴリ２" localSheetId="19">#REF!</definedName>
    <definedName name="カテゴリ２" localSheetId="17">#REF!</definedName>
    <definedName name="カテゴリ２" localSheetId="15">#REF!</definedName>
    <definedName name="カテゴリ２" localSheetId="13">#REF!</definedName>
    <definedName name="カテゴリ２">#REF!</definedName>
    <definedName name="カテゴリ３" localSheetId="19">#REF!</definedName>
    <definedName name="カテゴリ３" localSheetId="17">#REF!</definedName>
    <definedName name="カテゴリ３" localSheetId="15">#REF!</definedName>
    <definedName name="カテゴリ３" localSheetId="13">#REF!</definedName>
    <definedName name="カテゴリ３">#REF!</definedName>
    <definedName name="グループ" localSheetId="19">#REF!</definedName>
    <definedName name="グループ" localSheetId="17">#REF!</definedName>
    <definedName name="グループ" localSheetId="15">#REF!</definedName>
    <definedName name="グループ" localSheetId="13">#REF!</definedName>
    <definedName name="グループ">#REF!</definedName>
    <definedName name="ご連絡先" localSheetId="19">#REF!</definedName>
    <definedName name="ご連絡先" localSheetId="17">#REF!</definedName>
    <definedName name="ご連絡先" localSheetId="15">#REF!</definedName>
    <definedName name="ご連絡先" localSheetId="13">#REF!</definedName>
    <definedName name="ご連絡先">#REF!</definedName>
    <definedName name="チェックフラグ" localSheetId="19">#REF!</definedName>
    <definedName name="チェックフラグ" localSheetId="17">#REF!</definedName>
    <definedName name="チェックフラグ" localSheetId="15">#REF!</definedName>
    <definedName name="チェックフラグ" localSheetId="13">#REF!</definedName>
    <definedName name="チェックフラグ">#REF!</definedName>
    <definedName name="データパッチ" localSheetId="19">#REF!</definedName>
    <definedName name="データパッチ" localSheetId="17">#REF!</definedName>
    <definedName name="データパッチ" localSheetId="15">#REF!</definedName>
    <definedName name="データパッチ" localSheetId="13">#REF!</definedName>
    <definedName name="データパッチ">#REF!</definedName>
    <definedName name="プログラム修正" localSheetId="19">#REF!</definedName>
    <definedName name="プログラム修正" localSheetId="17">#REF!</definedName>
    <definedName name="プログラム修正" localSheetId="15">#REF!</definedName>
    <definedName name="プログラム修正" localSheetId="13">#REF!</definedName>
    <definedName name="プログラム修正">#REF!</definedName>
    <definedName name="リリース日" localSheetId="19">#REF!</definedName>
    <definedName name="リリース日" localSheetId="17">#REF!</definedName>
    <definedName name="リリース日" localSheetId="15">#REF!</definedName>
    <definedName name="リリース日" localSheetId="13">#REF!</definedName>
    <definedName name="リリース日">#REF!</definedName>
    <definedName name="運用SE受領日時" localSheetId="19">#REF!</definedName>
    <definedName name="運用SE受領日時" localSheetId="17">#REF!</definedName>
    <definedName name="運用SE受領日時" localSheetId="15">#REF!</definedName>
    <definedName name="運用SE受領日時" localSheetId="13">#REF!</definedName>
    <definedName name="運用SE受領日時">#REF!</definedName>
    <definedName name="運用SE担当者" localSheetId="19">#REF!</definedName>
    <definedName name="運用SE担当者" localSheetId="17">#REF!</definedName>
    <definedName name="運用SE担当者" localSheetId="15">#REF!</definedName>
    <definedName name="運用SE担当者" localSheetId="13">#REF!</definedName>
    <definedName name="運用SE担当者">#REF!</definedName>
    <definedName name="影響範囲" localSheetId="19">#REF!</definedName>
    <definedName name="影響範囲" localSheetId="17">#REF!</definedName>
    <definedName name="影響範囲" localSheetId="15">#REF!</definedName>
    <definedName name="影響範囲" localSheetId="13">#REF!</definedName>
    <definedName name="影響範囲">#REF!</definedName>
    <definedName name="画面ID" localSheetId="19">#REF!</definedName>
    <definedName name="画面ID" localSheetId="17">#REF!</definedName>
    <definedName name="画面ID" localSheetId="15">#REF!</definedName>
    <definedName name="画面ID" localSheetId="13">#REF!</definedName>
    <definedName name="画面ID">#REF!</definedName>
    <definedName name="画面名" localSheetId="19">#REF!</definedName>
    <definedName name="画面名" localSheetId="17">#REF!</definedName>
    <definedName name="画面名" localSheetId="15">#REF!</definedName>
    <definedName name="画面名" localSheetId="13">#REF!</definedName>
    <definedName name="画面名">#REF!</definedName>
    <definedName name="回復確認日時" localSheetId="19">#REF!</definedName>
    <definedName name="回復確認日時" localSheetId="17">#REF!</definedName>
    <definedName name="回復確認日時" localSheetId="15">#REF!</definedName>
    <definedName name="回復確認日時" localSheetId="13">#REF!</definedName>
    <definedName name="回復確認日時">#REF!</definedName>
    <definedName name="確認担当者" localSheetId="19">#REF!</definedName>
    <definedName name="確認担当者" localSheetId="17">#REF!</definedName>
    <definedName name="確認担当者" localSheetId="15">#REF!</definedName>
    <definedName name="確認担当者" localSheetId="13">#REF!</definedName>
    <definedName name="確認担当者">#REF!</definedName>
    <definedName name="勘定科目テーブル">[4]勘定科目!$A$7:$X$577</definedName>
    <definedName name="管理番号" localSheetId="19">#REF!</definedName>
    <definedName name="管理番号" localSheetId="0">#REF!</definedName>
    <definedName name="管理番号" localSheetId="17">#REF!</definedName>
    <definedName name="管理番号" localSheetId="15">#REF!</definedName>
    <definedName name="管理番号" localSheetId="13">#REF!</definedName>
    <definedName name="管理番号">#REF!</definedName>
    <definedName name="件名" localSheetId="19">#REF!</definedName>
    <definedName name="件名" localSheetId="0">#REF!</definedName>
    <definedName name="件名" localSheetId="17">#REF!</definedName>
    <definedName name="件名" localSheetId="15">#REF!</definedName>
    <definedName name="件名" localSheetId="13">#REF!</definedName>
    <definedName name="件名">#REF!</definedName>
    <definedName name="原因分類" localSheetId="19">#REF!</definedName>
    <definedName name="原因分類" localSheetId="0">#REF!</definedName>
    <definedName name="原因分類" localSheetId="17">#REF!</definedName>
    <definedName name="原因分類" localSheetId="15">#REF!</definedName>
    <definedName name="原因分類" localSheetId="13">#REF!</definedName>
    <definedName name="原因分類">#REF!</definedName>
    <definedName name="公開不可" localSheetId="19">#REF!</definedName>
    <definedName name="公開不可" localSheetId="17">#REF!</definedName>
    <definedName name="公開不可" localSheetId="15">#REF!</definedName>
    <definedName name="公開不可" localSheetId="13">#REF!</definedName>
    <definedName name="公開不可">#REF!</definedName>
    <definedName name="作業日時開始" localSheetId="19">#REF!</definedName>
    <definedName name="作業日時開始" localSheetId="17">#REF!</definedName>
    <definedName name="作業日時開始" localSheetId="15">#REF!</definedName>
    <definedName name="作業日時開始" localSheetId="13">#REF!</definedName>
    <definedName name="作業日時開始">#REF!</definedName>
    <definedName name="作業日時終了" localSheetId="19">#REF!</definedName>
    <definedName name="作業日時終了" localSheetId="17">#REF!</definedName>
    <definedName name="作業日時終了" localSheetId="15">#REF!</definedName>
    <definedName name="作業日時終了" localSheetId="13">#REF!</definedName>
    <definedName name="作業日時終了">#REF!</definedName>
    <definedName name="受付区分" localSheetId="19">#REF!</definedName>
    <definedName name="受付区分" localSheetId="17">#REF!</definedName>
    <definedName name="受付区分" localSheetId="15">#REF!</definedName>
    <definedName name="受付区分" localSheetId="13">#REF!</definedName>
    <definedName name="受付区分">#REF!</definedName>
    <definedName name="受付時間" localSheetId="19">#REF!</definedName>
    <definedName name="受付時間" localSheetId="17">#REF!</definedName>
    <definedName name="受付時間" localSheetId="15">#REF!</definedName>
    <definedName name="受付時間" localSheetId="13">#REF!</definedName>
    <definedName name="受付時間">#REF!</definedName>
    <definedName name="受付日" localSheetId="19">#REF!</definedName>
    <definedName name="受付日" localSheetId="17">#REF!</definedName>
    <definedName name="受付日" localSheetId="15">#REF!</definedName>
    <definedName name="受付日" localSheetId="13">#REF!</definedName>
    <definedName name="受付日">#REF!</definedName>
    <definedName name="受付日時" localSheetId="19">#REF!</definedName>
    <definedName name="受付日時" localSheetId="17">#REF!</definedName>
    <definedName name="受付日時" localSheetId="15">#REF!</definedName>
    <definedName name="受付日時" localSheetId="13">#REF!</definedName>
    <definedName name="受付日時">#REF!</definedName>
    <definedName name="所属" localSheetId="19">#REF!</definedName>
    <definedName name="所属" localSheetId="17">#REF!</definedName>
    <definedName name="所属" localSheetId="15">#REF!</definedName>
    <definedName name="所属" localSheetId="13">#REF!</definedName>
    <definedName name="所属">#REF!</definedName>
    <definedName name="詳細コード" localSheetId="19">#REF!</definedName>
    <definedName name="詳細コード" localSheetId="17">#REF!</definedName>
    <definedName name="詳細コード" localSheetId="15">#REF!</definedName>
    <definedName name="詳細コード" localSheetId="13">#REF!</definedName>
    <definedName name="詳細コード">#REF!</definedName>
    <definedName name="障害発生日時" localSheetId="19">#REF!</definedName>
    <definedName name="障害発生日時" localSheetId="17">#REF!</definedName>
    <definedName name="障害発生日時" localSheetId="15">#REF!</definedName>
    <definedName name="障害発生日時" localSheetId="13">#REF!</definedName>
    <definedName name="障害発生日時">#REF!</definedName>
    <definedName name="状態" localSheetId="19">#REF!</definedName>
    <definedName name="状態" localSheetId="17">#REF!</definedName>
    <definedName name="状態" localSheetId="15">#REF!</definedName>
    <definedName name="状態" localSheetId="13">#REF!</definedName>
    <definedName name="状態">#REF!</definedName>
    <definedName name="職員番号" localSheetId="19">#REF!</definedName>
    <definedName name="職員番号" localSheetId="17">#REF!</definedName>
    <definedName name="職員番号" localSheetId="15">#REF!</definedName>
    <definedName name="職員番号" localSheetId="13">#REF!</definedName>
    <definedName name="職員番号">#REF!</definedName>
    <definedName name="職員名" localSheetId="19">#REF!</definedName>
    <definedName name="職員名" localSheetId="17">#REF!</definedName>
    <definedName name="職員名" localSheetId="15">#REF!</definedName>
    <definedName name="職員名" localSheetId="13">#REF!</definedName>
    <definedName name="職員名">#REF!</definedName>
    <definedName name="切り分け完了日時" localSheetId="19">#REF!</definedName>
    <definedName name="切り分け完了日時" localSheetId="17">#REF!</definedName>
    <definedName name="切り分け完了日時" localSheetId="15">#REF!</definedName>
    <definedName name="切り分け完了日時" localSheetId="13">#REF!</definedName>
    <definedName name="切り分け完了日時">#REF!</definedName>
    <definedName name="切り分け担当者" localSheetId="19">#REF!</definedName>
    <definedName name="切り分け担当者" localSheetId="17">#REF!</definedName>
    <definedName name="切り分け担当者" localSheetId="15">#REF!</definedName>
    <definedName name="切り分け担当者" localSheetId="13">#REF!</definedName>
    <definedName name="切り分け担当者">#REF!</definedName>
    <definedName name="対応サブシステムコード" localSheetId="19">#REF!</definedName>
    <definedName name="対応サブシステムコード" localSheetId="17">#REF!</definedName>
    <definedName name="対応サブシステムコード" localSheetId="15">#REF!</definedName>
    <definedName name="対応サブシステムコード" localSheetId="13">#REF!</definedName>
    <definedName name="対応サブシステムコード">#REF!</definedName>
    <definedName name="対応サブシステム名" localSheetId="19">#REF!</definedName>
    <definedName name="対応サブシステム名" localSheetId="17">#REF!</definedName>
    <definedName name="対応サブシステム名" localSheetId="15">#REF!</definedName>
    <definedName name="対応サブシステム名" localSheetId="13">#REF!</definedName>
    <definedName name="対応サブシステム名">#REF!</definedName>
    <definedName name="対応システムコード" localSheetId="19">#REF!</definedName>
    <definedName name="対応システムコード" localSheetId="17">#REF!</definedName>
    <definedName name="対応システムコード" localSheetId="15">#REF!</definedName>
    <definedName name="対応システムコード" localSheetId="13">#REF!</definedName>
    <definedName name="対応システムコード">#REF!</definedName>
    <definedName name="対応システム名" localSheetId="19">#REF!</definedName>
    <definedName name="対応システム名" localSheetId="17">#REF!</definedName>
    <definedName name="対応システム名" localSheetId="15">#REF!</definedName>
    <definedName name="対応システム名" localSheetId="13">#REF!</definedName>
    <definedName name="対応システム名">#REF!</definedName>
    <definedName name="対応策" localSheetId="19">#REF!</definedName>
    <definedName name="対応策" localSheetId="17">#REF!</definedName>
    <definedName name="対応策" localSheetId="15">#REF!</definedName>
    <definedName name="対応策" localSheetId="13">#REF!</definedName>
    <definedName name="対応策">#REF!</definedName>
    <definedName name="対応策立案日時" localSheetId="19">#REF!</definedName>
    <definedName name="対応策立案日時" localSheetId="17">#REF!</definedName>
    <definedName name="対応策立案日時" localSheetId="15">#REF!</definedName>
    <definedName name="対応策立案日時" localSheetId="13">#REF!</definedName>
    <definedName name="対応策立案日時">#REF!</definedName>
    <definedName name="対応変更結果" localSheetId="19">#REF!</definedName>
    <definedName name="対応変更結果" localSheetId="17">#REF!</definedName>
    <definedName name="対応変更結果" localSheetId="15">#REF!</definedName>
    <definedName name="対応変更結果" localSheetId="13">#REF!</definedName>
    <definedName name="対応変更結果">#REF!</definedName>
    <definedName name="担当Ope" localSheetId="19">#REF!</definedName>
    <definedName name="担当Ope" localSheetId="17">#REF!</definedName>
    <definedName name="担当Ope" localSheetId="15">#REF!</definedName>
    <definedName name="担当Ope" localSheetId="13">#REF!</definedName>
    <definedName name="担当Ope">#REF!</definedName>
    <definedName name="担当者" localSheetId="19">#REF!</definedName>
    <definedName name="担当者" localSheetId="17">#REF!</definedName>
    <definedName name="担当者" localSheetId="15">#REF!</definedName>
    <definedName name="担当者" localSheetId="13">#REF!</definedName>
    <definedName name="担当者">#REF!</definedName>
    <definedName name="調査結果内容" localSheetId="19">#REF!</definedName>
    <definedName name="調査結果内容" localSheetId="17">#REF!</definedName>
    <definedName name="調査結果内容" localSheetId="15">#REF!</definedName>
    <definedName name="調査結果内容" localSheetId="13">#REF!</definedName>
    <definedName name="調査結果内容">#REF!</definedName>
    <definedName name="調査内容" localSheetId="19">#REF!</definedName>
    <definedName name="調査内容" localSheetId="17">#REF!</definedName>
    <definedName name="調査内容" localSheetId="15">#REF!</definedName>
    <definedName name="調査内容" localSheetId="13">#REF!</definedName>
    <definedName name="調査内容">#REF!</definedName>
    <definedName name="適用日" localSheetId="19">#REF!</definedName>
    <definedName name="適用日" localSheetId="17">#REF!</definedName>
    <definedName name="適用日" localSheetId="15">#REF!</definedName>
    <definedName name="適用日" localSheetId="13">#REF!</definedName>
    <definedName name="適用日">#REF!</definedName>
    <definedName name="電話番号" localSheetId="19">#REF!</definedName>
    <definedName name="電話番号" localSheetId="17">#REF!</definedName>
    <definedName name="電話番号" localSheetId="15">#REF!</definedName>
    <definedName name="電話番号" localSheetId="13">#REF!</definedName>
    <definedName name="電話番号">#REF!</definedName>
    <definedName name="内線" localSheetId="19">#REF!</definedName>
    <definedName name="内線" localSheetId="17">#REF!</definedName>
    <definedName name="内線" localSheetId="15">#REF!</definedName>
    <definedName name="内線" localSheetId="13">#REF!</definedName>
    <definedName name="内線">#REF!</definedName>
    <definedName name="納期設定" localSheetId="19">#REF!</definedName>
    <definedName name="納期設定" localSheetId="17">#REF!</definedName>
    <definedName name="納期設定" localSheetId="15">#REF!</definedName>
    <definedName name="納期設定" localSheetId="13">#REF!</definedName>
    <definedName name="納期設定">#REF!</definedName>
    <definedName name="部署" localSheetId="19">#REF!</definedName>
    <definedName name="部署" localSheetId="17">#REF!</definedName>
    <definedName name="部署" localSheetId="15">#REF!</definedName>
    <definedName name="部署" localSheetId="13">#REF!</definedName>
    <definedName name="部署">#REF!</definedName>
    <definedName name="変更環境" localSheetId="19">#REF!</definedName>
    <definedName name="変更環境" localSheetId="17">#REF!</definedName>
    <definedName name="変更環境" localSheetId="15">#REF!</definedName>
    <definedName name="変更環境" localSheetId="13">#REF!</definedName>
    <definedName name="変更環境">#REF!</definedName>
    <definedName name="変更情報変更点" localSheetId="19">#REF!</definedName>
    <definedName name="変更情報変更点" localSheetId="17">#REF!</definedName>
    <definedName name="変更情報変更点" localSheetId="15">#REF!</definedName>
    <definedName name="変更情報変更点" localSheetId="13">#REF!</definedName>
    <definedName name="変更情報変更点">#REF!</definedName>
    <definedName name="変更内容" localSheetId="19">#REF!</definedName>
    <definedName name="変更内容" localSheetId="17">#REF!</definedName>
    <definedName name="変更内容" localSheetId="15">#REF!</definedName>
    <definedName name="変更内容" localSheetId="13">#REF!</definedName>
    <definedName name="変更内容">#REF!</definedName>
    <definedName name="凡例">[5]リスト!$B$2:$B$8</definedName>
    <definedName name="目的別資産区分" localSheetId="19">資産区分!#REF!</definedName>
    <definedName name="目的別資産区分" localSheetId="17">資産区分!#REF!</definedName>
    <definedName name="目的別資産区分" localSheetId="15">資産区分!#REF!</definedName>
    <definedName name="目的別資産区分" localSheetId="13">資産区分!#REF!</definedName>
    <definedName name="目的別資産区分">資産区分!#REF!</definedName>
    <definedName name="問合せ区分" localSheetId="19">#REF!</definedName>
    <definedName name="問合せ区分" localSheetId="0">#REF!</definedName>
    <definedName name="問合せ区分" localSheetId="17">#REF!</definedName>
    <definedName name="問合せ区分" localSheetId="15">#REF!</definedName>
    <definedName name="問合せ区分" localSheetId="13">#REF!</definedName>
    <definedName name="問合せ区分">#REF!</definedName>
    <definedName name="有り無し">[5]リスト!$A$2:$A$3</definedName>
    <definedName name="立案担当者" localSheetId="19">#REF!</definedName>
    <definedName name="立案担当者" localSheetId="0">#REF!</definedName>
    <definedName name="立案担当者" localSheetId="17">#REF!</definedName>
    <definedName name="立案担当者" localSheetId="15">#REF!</definedName>
    <definedName name="立案担当者" localSheetId="13">#REF!</definedName>
    <definedName name="立案担当者">#REF!</definedName>
    <definedName name="連絡事項" localSheetId="19">#REF!</definedName>
    <definedName name="連絡事項" localSheetId="0">#REF!</definedName>
    <definedName name="連絡事項" localSheetId="17">#REF!</definedName>
    <definedName name="連絡事項" localSheetId="15">#REF!</definedName>
    <definedName name="連絡事項" localSheetId="13">#REF!</definedName>
    <definedName name="連絡事項">#REF!</definedName>
  </definedNames>
  <calcPr calcId="145621" calcMode="manual"/>
</workbook>
</file>

<file path=xl/calcChain.xml><?xml version="1.0" encoding="utf-8"?>
<calcChain xmlns="http://schemas.openxmlformats.org/spreadsheetml/2006/main">
  <c r="E29" i="93" l="1"/>
  <c r="F29" i="93"/>
  <c r="G29" i="93"/>
  <c r="H29" i="93"/>
  <c r="I29" i="93"/>
  <c r="J29" i="93"/>
  <c r="K29" i="93"/>
  <c r="E30" i="93"/>
  <c r="F30" i="93"/>
  <c r="G30" i="93"/>
  <c r="H30" i="93"/>
  <c r="I30" i="93"/>
  <c r="J30" i="93"/>
  <c r="K30" i="93"/>
  <c r="E31" i="93"/>
  <c r="F31" i="93"/>
  <c r="G31" i="93"/>
  <c r="H31" i="93"/>
  <c r="I31" i="93"/>
  <c r="J31" i="93"/>
  <c r="K31" i="93"/>
  <c r="E32" i="93"/>
  <c r="F32" i="93"/>
  <c r="G32" i="93"/>
  <c r="H32" i="93"/>
  <c r="I32" i="93"/>
  <c r="J32" i="93"/>
  <c r="K32" i="93"/>
  <c r="E33" i="93"/>
  <c r="F33" i="93"/>
  <c r="G33" i="93"/>
  <c r="H33" i="93"/>
  <c r="I33" i="93"/>
  <c r="J33" i="93"/>
  <c r="K33" i="93"/>
  <c r="E34" i="93"/>
  <c r="F34" i="93"/>
  <c r="G34" i="93"/>
  <c r="H34" i="93"/>
  <c r="I34" i="93"/>
  <c r="J34" i="93"/>
  <c r="K34" i="93"/>
  <c r="E35" i="93"/>
  <c r="F35" i="93"/>
  <c r="G35" i="93"/>
  <c r="H35" i="93"/>
  <c r="I35" i="93"/>
  <c r="J35" i="93"/>
  <c r="K35" i="93"/>
  <c r="E36" i="93"/>
  <c r="F36" i="93"/>
  <c r="G36" i="93"/>
  <c r="H36" i="93"/>
  <c r="I36" i="93"/>
  <c r="J36" i="93"/>
  <c r="K36" i="93"/>
  <c r="E37" i="93"/>
  <c r="F37" i="93"/>
  <c r="G37" i="93"/>
  <c r="H37" i="93"/>
  <c r="I37" i="93"/>
  <c r="J37" i="93"/>
  <c r="K37" i="93"/>
  <c r="E38" i="93"/>
  <c r="F38" i="93"/>
  <c r="G38" i="93"/>
  <c r="H38" i="93"/>
  <c r="I38" i="93"/>
  <c r="J38" i="93"/>
  <c r="K38" i="93"/>
  <c r="E39" i="93"/>
  <c r="F39" i="93"/>
  <c r="G39" i="93"/>
  <c r="H39" i="93"/>
  <c r="I39" i="93"/>
  <c r="J39" i="93"/>
  <c r="K39" i="93"/>
  <c r="E40" i="93"/>
  <c r="F40" i="93"/>
  <c r="G40" i="93"/>
  <c r="H40" i="93"/>
  <c r="I40" i="93"/>
  <c r="J40" i="93"/>
  <c r="K40" i="93"/>
  <c r="E41" i="93"/>
  <c r="F41" i="93"/>
  <c r="G41" i="93"/>
  <c r="H41" i="93"/>
  <c r="I41" i="93"/>
  <c r="J41" i="93"/>
  <c r="K41" i="93"/>
  <c r="E42" i="93"/>
  <c r="F42" i="93"/>
  <c r="G42" i="93"/>
  <c r="H42" i="93"/>
  <c r="I42" i="93"/>
  <c r="J42" i="93"/>
  <c r="K42" i="93"/>
  <c r="E43" i="93"/>
  <c r="F43" i="93"/>
  <c r="G43" i="93"/>
  <c r="H43" i="93"/>
  <c r="I43" i="93"/>
  <c r="J43" i="93"/>
  <c r="K43" i="93"/>
  <c r="E44" i="93"/>
  <c r="F44" i="93"/>
  <c r="G44" i="93"/>
  <c r="H44" i="93"/>
  <c r="I44" i="93"/>
  <c r="J44" i="93"/>
  <c r="K44" i="93"/>
  <c r="E45" i="93"/>
  <c r="F45" i="93"/>
  <c r="G45" i="93"/>
  <c r="H45" i="93"/>
  <c r="I45" i="93"/>
  <c r="J45" i="93"/>
  <c r="E46" i="93"/>
  <c r="F46" i="93"/>
  <c r="G46" i="93"/>
  <c r="H46" i="93"/>
  <c r="I46" i="93"/>
  <c r="J46" i="93"/>
  <c r="K46" i="93"/>
  <c r="D30" i="93"/>
  <c r="D31" i="93"/>
  <c r="D32" i="93"/>
  <c r="D33" i="93"/>
  <c r="D34" i="93"/>
  <c r="D35" i="93"/>
  <c r="D36" i="93"/>
  <c r="D37" i="93"/>
  <c r="D38" i="93"/>
  <c r="D39" i="93"/>
  <c r="D40" i="93"/>
  <c r="D41" i="93"/>
  <c r="D42" i="93"/>
  <c r="D43" i="93"/>
  <c r="D44" i="93"/>
  <c r="D29" i="93"/>
  <c r="E5" i="93"/>
  <c r="F5" i="93"/>
  <c r="G5" i="93"/>
  <c r="H5" i="93"/>
  <c r="I5" i="93"/>
  <c r="J5" i="93"/>
  <c r="E6" i="93"/>
  <c r="F6" i="93"/>
  <c r="G6" i="93"/>
  <c r="H6" i="93"/>
  <c r="I6" i="93"/>
  <c r="J6" i="93"/>
  <c r="E7" i="93"/>
  <c r="F7" i="93"/>
  <c r="G7" i="93"/>
  <c r="H7" i="93"/>
  <c r="I7" i="93"/>
  <c r="J7" i="93"/>
  <c r="E8" i="93"/>
  <c r="F8" i="93"/>
  <c r="G8" i="93"/>
  <c r="H8" i="93"/>
  <c r="I8" i="93"/>
  <c r="J8" i="93"/>
  <c r="E9" i="93"/>
  <c r="F9" i="93"/>
  <c r="G9" i="93"/>
  <c r="H9" i="93"/>
  <c r="I9" i="93"/>
  <c r="J9" i="93"/>
  <c r="E10" i="93"/>
  <c r="F10" i="93"/>
  <c r="G10" i="93"/>
  <c r="H10" i="93"/>
  <c r="I10" i="93"/>
  <c r="J10" i="93"/>
  <c r="E11" i="93"/>
  <c r="F11" i="93"/>
  <c r="G11" i="93"/>
  <c r="H11" i="93"/>
  <c r="I11" i="93"/>
  <c r="J11" i="93"/>
  <c r="E12" i="93"/>
  <c r="F12" i="93"/>
  <c r="G12" i="93"/>
  <c r="H12" i="93"/>
  <c r="I12" i="93"/>
  <c r="J12" i="93"/>
  <c r="E13" i="93"/>
  <c r="F13" i="93"/>
  <c r="G13" i="93"/>
  <c r="H13" i="93"/>
  <c r="I13" i="93"/>
  <c r="J13" i="93"/>
  <c r="E14" i="93"/>
  <c r="F14" i="93"/>
  <c r="G14" i="93"/>
  <c r="H14" i="93"/>
  <c r="I14" i="93"/>
  <c r="J14" i="93"/>
  <c r="E15" i="93"/>
  <c r="F15" i="93"/>
  <c r="G15" i="93"/>
  <c r="H15" i="93"/>
  <c r="I15" i="93"/>
  <c r="J15" i="93"/>
  <c r="E16" i="93"/>
  <c r="F16" i="93"/>
  <c r="G16" i="93"/>
  <c r="H16" i="93"/>
  <c r="I16" i="93"/>
  <c r="J16" i="93"/>
  <c r="E17" i="93"/>
  <c r="F17" i="93"/>
  <c r="G17" i="93"/>
  <c r="H17" i="93"/>
  <c r="I17" i="93"/>
  <c r="J17" i="93"/>
  <c r="E18" i="93"/>
  <c r="F18" i="93"/>
  <c r="G18" i="93"/>
  <c r="H18" i="93"/>
  <c r="I18" i="93"/>
  <c r="J18" i="93"/>
  <c r="E19" i="93"/>
  <c r="F19" i="93"/>
  <c r="G19" i="93"/>
  <c r="H19" i="93"/>
  <c r="I19" i="93"/>
  <c r="J19" i="93"/>
  <c r="E20" i="93"/>
  <c r="F20" i="93"/>
  <c r="G20" i="93"/>
  <c r="H20" i="93"/>
  <c r="I20" i="93"/>
  <c r="J20" i="93"/>
  <c r="E21" i="93"/>
  <c r="F21" i="93"/>
  <c r="G21" i="93"/>
  <c r="H21" i="93"/>
  <c r="I21" i="93"/>
  <c r="J21" i="93"/>
  <c r="E22" i="93"/>
  <c r="F22" i="93"/>
  <c r="G22" i="93"/>
  <c r="H22" i="93"/>
  <c r="I22" i="93"/>
  <c r="J22" i="93"/>
  <c r="D6" i="93"/>
  <c r="D7" i="93"/>
  <c r="D8" i="93"/>
  <c r="D9" i="93"/>
  <c r="D10" i="93"/>
  <c r="D11" i="93"/>
  <c r="D12" i="93"/>
  <c r="D13" i="93"/>
  <c r="D14" i="93"/>
  <c r="D15" i="93"/>
  <c r="D16" i="93"/>
  <c r="D17" i="93"/>
  <c r="D18" i="93"/>
  <c r="D19" i="93"/>
  <c r="D20" i="93"/>
  <c r="D21" i="93"/>
  <c r="D22" i="93"/>
  <c r="D5" i="93"/>
  <c r="K46" i="95" l="1"/>
  <c r="J46" i="95"/>
  <c r="I46" i="95"/>
  <c r="H46" i="95"/>
  <c r="G46" i="95"/>
  <c r="F46" i="95"/>
  <c r="E46" i="95"/>
  <c r="J45" i="95"/>
  <c r="I45" i="95"/>
  <c r="H45" i="95"/>
  <c r="G45" i="95"/>
  <c r="F45" i="95"/>
  <c r="E45" i="95"/>
  <c r="K44" i="95"/>
  <c r="J44" i="95"/>
  <c r="I44" i="95"/>
  <c r="H44" i="95"/>
  <c r="G44" i="95"/>
  <c r="F44" i="95"/>
  <c r="E44" i="95"/>
  <c r="D44" i="95"/>
  <c r="K43" i="95"/>
  <c r="J43" i="95"/>
  <c r="I43" i="95"/>
  <c r="H43" i="95"/>
  <c r="G43" i="95"/>
  <c r="F43" i="95"/>
  <c r="E43" i="95"/>
  <c r="D43" i="95"/>
  <c r="K42" i="95"/>
  <c r="J42" i="95"/>
  <c r="I42" i="95"/>
  <c r="H42" i="95"/>
  <c r="G42" i="95"/>
  <c r="F42" i="95"/>
  <c r="E42" i="95"/>
  <c r="D42" i="95"/>
  <c r="K41" i="95"/>
  <c r="J41" i="95"/>
  <c r="I41" i="95"/>
  <c r="H41" i="95"/>
  <c r="G41" i="95"/>
  <c r="F41" i="95"/>
  <c r="E41" i="95"/>
  <c r="D41" i="95"/>
  <c r="K40" i="95"/>
  <c r="J40" i="95"/>
  <c r="I40" i="95"/>
  <c r="H40" i="95"/>
  <c r="G40" i="95"/>
  <c r="F40" i="95"/>
  <c r="E40" i="95"/>
  <c r="D40" i="95"/>
  <c r="K39" i="95"/>
  <c r="J39" i="95"/>
  <c r="I39" i="95"/>
  <c r="H39" i="95"/>
  <c r="G39" i="95"/>
  <c r="F39" i="95"/>
  <c r="E39" i="95"/>
  <c r="D39" i="95"/>
  <c r="K38" i="95"/>
  <c r="J38" i="95"/>
  <c r="I38" i="95"/>
  <c r="H38" i="95"/>
  <c r="G38" i="95"/>
  <c r="F38" i="95"/>
  <c r="E38" i="95"/>
  <c r="D38" i="95"/>
  <c r="K37" i="95"/>
  <c r="J37" i="95"/>
  <c r="I37" i="95"/>
  <c r="H37" i="95"/>
  <c r="G37" i="95"/>
  <c r="F37" i="95"/>
  <c r="E37" i="95"/>
  <c r="D37" i="95"/>
  <c r="K36" i="95"/>
  <c r="J36" i="95"/>
  <c r="I36" i="95"/>
  <c r="H36" i="95"/>
  <c r="G36" i="95"/>
  <c r="F36" i="95"/>
  <c r="E36" i="95"/>
  <c r="D36" i="95"/>
  <c r="K35" i="95"/>
  <c r="J35" i="95"/>
  <c r="I35" i="95"/>
  <c r="H35" i="95"/>
  <c r="G35" i="95"/>
  <c r="F35" i="95"/>
  <c r="E35" i="95"/>
  <c r="D35" i="95"/>
  <c r="K34" i="95"/>
  <c r="J34" i="95"/>
  <c r="I34" i="95"/>
  <c r="H34" i="95"/>
  <c r="G34" i="95"/>
  <c r="F34" i="95"/>
  <c r="E34" i="95"/>
  <c r="D34" i="95"/>
  <c r="K33" i="95"/>
  <c r="J33" i="95"/>
  <c r="I33" i="95"/>
  <c r="H33" i="95"/>
  <c r="G33" i="95"/>
  <c r="F33" i="95"/>
  <c r="E33" i="95"/>
  <c r="D33" i="95"/>
  <c r="K32" i="95"/>
  <c r="J32" i="95"/>
  <c r="I32" i="95"/>
  <c r="H32" i="95"/>
  <c r="G32" i="95"/>
  <c r="F32" i="95"/>
  <c r="E32" i="95"/>
  <c r="D32" i="95"/>
  <c r="K31" i="95"/>
  <c r="J31" i="95"/>
  <c r="I31" i="95"/>
  <c r="H31" i="95"/>
  <c r="G31" i="95"/>
  <c r="F31" i="95"/>
  <c r="E31" i="95"/>
  <c r="D31" i="95"/>
  <c r="K30" i="95"/>
  <c r="J30" i="95"/>
  <c r="I30" i="95"/>
  <c r="H30" i="95"/>
  <c r="G30" i="95"/>
  <c r="F30" i="95"/>
  <c r="E30" i="95"/>
  <c r="D30" i="95"/>
  <c r="K29" i="95"/>
  <c r="J29" i="95"/>
  <c r="I29" i="95"/>
  <c r="H29" i="95"/>
  <c r="G29" i="95"/>
  <c r="F29" i="95"/>
  <c r="E29" i="95"/>
  <c r="D29" i="95"/>
  <c r="J22" i="95"/>
  <c r="I22" i="95"/>
  <c r="H22" i="95"/>
  <c r="G22" i="95"/>
  <c r="F22" i="95"/>
  <c r="E22" i="95"/>
  <c r="D22" i="95"/>
  <c r="J21" i="95"/>
  <c r="I21" i="95"/>
  <c r="H21" i="95"/>
  <c r="G21" i="95"/>
  <c r="F21" i="95"/>
  <c r="E21" i="95"/>
  <c r="D21" i="95"/>
  <c r="J20" i="95"/>
  <c r="I20" i="95"/>
  <c r="H20" i="95"/>
  <c r="G20" i="95"/>
  <c r="F20" i="95"/>
  <c r="E20" i="95"/>
  <c r="D20" i="95"/>
  <c r="J19" i="95"/>
  <c r="I19" i="95"/>
  <c r="H19" i="95"/>
  <c r="G19" i="95"/>
  <c r="F19" i="95"/>
  <c r="E19" i="95"/>
  <c r="D19" i="95"/>
  <c r="J18" i="95"/>
  <c r="I18" i="95"/>
  <c r="H18" i="95"/>
  <c r="G18" i="95"/>
  <c r="F18" i="95"/>
  <c r="E18" i="95"/>
  <c r="D18" i="95"/>
  <c r="J17" i="95"/>
  <c r="I17" i="95"/>
  <c r="H17" i="95"/>
  <c r="G17" i="95"/>
  <c r="F17" i="95"/>
  <c r="E17" i="95"/>
  <c r="D17" i="95"/>
  <c r="J16" i="95"/>
  <c r="I16" i="95"/>
  <c r="H16" i="95"/>
  <c r="G16" i="95"/>
  <c r="F16" i="95"/>
  <c r="E16" i="95"/>
  <c r="D16" i="95"/>
  <c r="J15" i="95"/>
  <c r="I15" i="95"/>
  <c r="H15" i="95"/>
  <c r="G15" i="95"/>
  <c r="F15" i="95"/>
  <c r="E15" i="95"/>
  <c r="D15" i="95"/>
  <c r="J14" i="95"/>
  <c r="I14" i="95"/>
  <c r="H14" i="95"/>
  <c r="G14" i="95"/>
  <c r="F14" i="95"/>
  <c r="E14" i="95"/>
  <c r="D14" i="95"/>
  <c r="J13" i="95"/>
  <c r="I13" i="95"/>
  <c r="H13" i="95"/>
  <c r="G13" i="95"/>
  <c r="F13" i="95"/>
  <c r="E13" i="95"/>
  <c r="D13" i="95"/>
  <c r="J12" i="95"/>
  <c r="I12" i="95"/>
  <c r="H12" i="95"/>
  <c r="G12" i="95"/>
  <c r="F12" i="95"/>
  <c r="E12" i="95"/>
  <c r="D12" i="95"/>
  <c r="J11" i="95"/>
  <c r="I11" i="95"/>
  <c r="H11" i="95"/>
  <c r="G11" i="95"/>
  <c r="F11" i="95"/>
  <c r="E11" i="95"/>
  <c r="D11" i="95"/>
  <c r="J10" i="95"/>
  <c r="I10" i="95"/>
  <c r="H10" i="95"/>
  <c r="G10" i="95"/>
  <c r="F10" i="95"/>
  <c r="E10" i="95"/>
  <c r="D10" i="95"/>
  <c r="J9" i="95"/>
  <c r="I9" i="95"/>
  <c r="H9" i="95"/>
  <c r="G9" i="95"/>
  <c r="F9" i="95"/>
  <c r="E9" i="95"/>
  <c r="D9" i="95"/>
  <c r="J8" i="95"/>
  <c r="I8" i="95"/>
  <c r="H8" i="95"/>
  <c r="G8" i="95"/>
  <c r="F8" i="95"/>
  <c r="E8" i="95"/>
  <c r="D8" i="95"/>
  <c r="J7" i="95"/>
  <c r="I7" i="95"/>
  <c r="H7" i="95"/>
  <c r="G7" i="95"/>
  <c r="F7" i="95"/>
  <c r="E7" i="95"/>
  <c r="D7" i="95"/>
  <c r="J6" i="95"/>
  <c r="I6" i="95"/>
  <c r="H6" i="95"/>
  <c r="G6" i="95"/>
  <c r="F6" i="95"/>
  <c r="E6" i="95"/>
  <c r="D6" i="95"/>
  <c r="J5" i="95"/>
  <c r="I5" i="95"/>
  <c r="H5" i="95"/>
  <c r="G5" i="95"/>
  <c r="F5" i="95"/>
  <c r="E5" i="95"/>
  <c r="D5" i="95"/>
  <c r="K46" i="94"/>
  <c r="J46" i="94"/>
  <c r="I46" i="94"/>
  <c r="H46" i="94"/>
  <c r="G46" i="94"/>
  <c r="F46" i="94"/>
  <c r="E46" i="94"/>
  <c r="J45" i="94"/>
  <c r="I45" i="94"/>
  <c r="H45" i="94"/>
  <c r="G45" i="94"/>
  <c r="F45" i="94"/>
  <c r="E45" i="94"/>
  <c r="K44" i="94"/>
  <c r="J44" i="94"/>
  <c r="I44" i="94"/>
  <c r="H44" i="94"/>
  <c r="G44" i="94"/>
  <c r="F44" i="94"/>
  <c r="E44" i="94"/>
  <c r="D44" i="94"/>
  <c r="K43" i="94"/>
  <c r="J43" i="94"/>
  <c r="I43" i="94"/>
  <c r="H43" i="94"/>
  <c r="G43" i="94"/>
  <c r="F43" i="94"/>
  <c r="E43" i="94"/>
  <c r="D43" i="94"/>
  <c r="K42" i="94"/>
  <c r="J42" i="94"/>
  <c r="I42" i="94"/>
  <c r="H42" i="94"/>
  <c r="G42" i="94"/>
  <c r="F42" i="94"/>
  <c r="E42" i="94"/>
  <c r="D42" i="94"/>
  <c r="K41" i="94"/>
  <c r="J41" i="94"/>
  <c r="I41" i="94"/>
  <c r="H41" i="94"/>
  <c r="G41" i="94"/>
  <c r="F41" i="94"/>
  <c r="E41" i="94"/>
  <c r="D41" i="94"/>
  <c r="K40" i="94"/>
  <c r="J40" i="94"/>
  <c r="I40" i="94"/>
  <c r="H40" i="94"/>
  <c r="G40" i="94"/>
  <c r="F40" i="94"/>
  <c r="E40" i="94"/>
  <c r="D40" i="94"/>
  <c r="K39" i="94"/>
  <c r="J39" i="94"/>
  <c r="I39" i="94"/>
  <c r="H39" i="94"/>
  <c r="G39" i="94"/>
  <c r="F39" i="94"/>
  <c r="E39" i="94"/>
  <c r="D39" i="94"/>
  <c r="K38" i="94"/>
  <c r="J38" i="94"/>
  <c r="I38" i="94"/>
  <c r="H38" i="94"/>
  <c r="G38" i="94"/>
  <c r="F38" i="94"/>
  <c r="E38" i="94"/>
  <c r="D38" i="94"/>
  <c r="K37" i="94"/>
  <c r="J37" i="94"/>
  <c r="I37" i="94"/>
  <c r="H37" i="94"/>
  <c r="G37" i="94"/>
  <c r="F37" i="94"/>
  <c r="E37" i="94"/>
  <c r="D37" i="94"/>
  <c r="K36" i="94"/>
  <c r="J36" i="94"/>
  <c r="I36" i="94"/>
  <c r="H36" i="94"/>
  <c r="G36" i="94"/>
  <c r="F36" i="94"/>
  <c r="E36" i="94"/>
  <c r="D36" i="94"/>
  <c r="K35" i="94"/>
  <c r="J35" i="94"/>
  <c r="I35" i="94"/>
  <c r="H35" i="94"/>
  <c r="G35" i="94"/>
  <c r="F35" i="94"/>
  <c r="E35" i="94"/>
  <c r="D35" i="94"/>
  <c r="K34" i="94"/>
  <c r="J34" i="94"/>
  <c r="I34" i="94"/>
  <c r="H34" i="94"/>
  <c r="G34" i="94"/>
  <c r="F34" i="94"/>
  <c r="E34" i="94"/>
  <c r="D34" i="94"/>
  <c r="K33" i="94"/>
  <c r="J33" i="94"/>
  <c r="I33" i="94"/>
  <c r="H33" i="94"/>
  <c r="G33" i="94"/>
  <c r="F33" i="94"/>
  <c r="E33" i="94"/>
  <c r="D33" i="94"/>
  <c r="K32" i="94"/>
  <c r="J32" i="94"/>
  <c r="I32" i="94"/>
  <c r="H32" i="94"/>
  <c r="G32" i="94"/>
  <c r="F32" i="94"/>
  <c r="E32" i="94"/>
  <c r="D32" i="94"/>
  <c r="K31" i="94"/>
  <c r="J31" i="94"/>
  <c r="I31" i="94"/>
  <c r="H31" i="94"/>
  <c r="G31" i="94"/>
  <c r="F31" i="94"/>
  <c r="E31" i="94"/>
  <c r="D31" i="94"/>
  <c r="K30" i="94"/>
  <c r="J30" i="94"/>
  <c r="I30" i="94"/>
  <c r="H30" i="94"/>
  <c r="G30" i="94"/>
  <c r="F30" i="94"/>
  <c r="E30" i="94"/>
  <c r="D30" i="94"/>
  <c r="K29" i="94"/>
  <c r="J29" i="94"/>
  <c r="I29" i="94"/>
  <c r="H29" i="94"/>
  <c r="G29" i="94"/>
  <c r="F29" i="94"/>
  <c r="E29" i="94"/>
  <c r="D29" i="94"/>
  <c r="J22" i="94"/>
  <c r="I22" i="94"/>
  <c r="H22" i="94"/>
  <c r="G22" i="94"/>
  <c r="F22" i="94"/>
  <c r="E22" i="94"/>
  <c r="D22" i="94"/>
  <c r="J21" i="94"/>
  <c r="I21" i="94"/>
  <c r="H21" i="94"/>
  <c r="G21" i="94"/>
  <c r="F21" i="94"/>
  <c r="E21" i="94"/>
  <c r="D21" i="94"/>
  <c r="J20" i="94"/>
  <c r="I20" i="94"/>
  <c r="H20" i="94"/>
  <c r="G20" i="94"/>
  <c r="F20" i="94"/>
  <c r="E20" i="94"/>
  <c r="D20" i="94"/>
  <c r="J19" i="94"/>
  <c r="I19" i="94"/>
  <c r="H19" i="94"/>
  <c r="G19" i="94"/>
  <c r="F19" i="94"/>
  <c r="E19" i="94"/>
  <c r="D19" i="94"/>
  <c r="J18" i="94"/>
  <c r="I18" i="94"/>
  <c r="H18" i="94"/>
  <c r="G18" i="94"/>
  <c r="F18" i="94"/>
  <c r="E18" i="94"/>
  <c r="D18" i="94"/>
  <c r="J17" i="94"/>
  <c r="I17" i="94"/>
  <c r="H17" i="94"/>
  <c r="G17" i="94"/>
  <c r="F17" i="94"/>
  <c r="E17" i="94"/>
  <c r="D17" i="94"/>
  <c r="J16" i="94"/>
  <c r="I16" i="94"/>
  <c r="H16" i="94"/>
  <c r="G16" i="94"/>
  <c r="F16" i="94"/>
  <c r="E16" i="94"/>
  <c r="D16" i="94"/>
  <c r="J15" i="94"/>
  <c r="I15" i="94"/>
  <c r="H15" i="94"/>
  <c r="G15" i="94"/>
  <c r="F15" i="94"/>
  <c r="E15" i="94"/>
  <c r="D15" i="94"/>
  <c r="J14" i="94"/>
  <c r="I14" i="94"/>
  <c r="H14" i="94"/>
  <c r="G14" i="94"/>
  <c r="F14" i="94"/>
  <c r="E14" i="94"/>
  <c r="D14" i="94"/>
  <c r="J13" i="94"/>
  <c r="I13" i="94"/>
  <c r="H13" i="94"/>
  <c r="G13" i="94"/>
  <c r="F13" i="94"/>
  <c r="E13" i="94"/>
  <c r="D13" i="94"/>
  <c r="J12" i="94"/>
  <c r="I12" i="94"/>
  <c r="H12" i="94"/>
  <c r="G12" i="94"/>
  <c r="F12" i="94"/>
  <c r="E12" i="94"/>
  <c r="D12" i="94"/>
  <c r="J11" i="94"/>
  <c r="I11" i="94"/>
  <c r="H11" i="94"/>
  <c r="G11" i="94"/>
  <c r="F11" i="94"/>
  <c r="E11" i="94"/>
  <c r="D11" i="94"/>
  <c r="J10" i="94"/>
  <c r="I10" i="94"/>
  <c r="H10" i="94"/>
  <c r="G10" i="94"/>
  <c r="F10" i="94"/>
  <c r="E10" i="94"/>
  <c r="D10" i="94"/>
  <c r="J9" i="94"/>
  <c r="I9" i="94"/>
  <c r="H9" i="94"/>
  <c r="G9" i="94"/>
  <c r="F9" i="94"/>
  <c r="E9" i="94"/>
  <c r="D9" i="94"/>
  <c r="J8" i="94"/>
  <c r="I8" i="94"/>
  <c r="H8" i="94"/>
  <c r="G8" i="94"/>
  <c r="F8" i="94"/>
  <c r="E8" i="94"/>
  <c r="D8" i="94"/>
  <c r="J7" i="94"/>
  <c r="I7" i="94"/>
  <c r="H7" i="94"/>
  <c r="G7" i="94"/>
  <c r="F7" i="94"/>
  <c r="E7" i="94"/>
  <c r="D7" i="94"/>
  <c r="J6" i="94"/>
  <c r="I6" i="94"/>
  <c r="H6" i="94"/>
  <c r="G6" i="94"/>
  <c r="F6" i="94"/>
  <c r="E6" i="94"/>
  <c r="D6" i="94"/>
  <c r="J5" i="94"/>
  <c r="I5" i="94"/>
  <c r="H5" i="94"/>
  <c r="G5" i="94"/>
  <c r="F5" i="94"/>
  <c r="E5" i="94"/>
  <c r="D5" i="94"/>
  <c r="J47" i="82"/>
  <c r="F121" i="82" l="1"/>
  <c r="J120" i="82"/>
  <c r="I119" i="82"/>
  <c r="H119" i="82"/>
  <c r="G119" i="82"/>
  <c r="F119" i="82"/>
  <c r="E119" i="82"/>
  <c r="D119" i="82"/>
  <c r="C119" i="82"/>
  <c r="J118" i="82"/>
  <c r="J117" i="82"/>
  <c r="J116" i="82"/>
  <c r="J115" i="82"/>
  <c r="J114" i="82"/>
  <c r="I113" i="82"/>
  <c r="H113" i="82"/>
  <c r="G113" i="82"/>
  <c r="F113" i="82"/>
  <c r="E113" i="82"/>
  <c r="D113" i="82"/>
  <c r="C113" i="82"/>
  <c r="J112" i="82"/>
  <c r="J111" i="82"/>
  <c r="J110" i="82"/>
  <c r="J109" i="82"/>
  <c r="J108" i="82"/>
  <c r="J107" i="82"/>
  <c r="J106" i="82"/>
  <c r="J104" i="82"/>
  <c r="I103" i="82"/>
  <c r="I121" i="82" s="1"/>
  <c r="H103" i="82"/>
  <c r="G103" i="82"/>
  <c r="G121" i="82" s="1"/>
  <c r="F103" i="82"/>
  <c r="E103" i="82"/>
  <c r="E121" i="82" s="1"/>
  <c r="D103" i="82"/>
  <c r="C103" i="82"/>
  <c r="C121" i="82" s="1"/>
  <c r="S95" i="82"/>
  <c r="R95" i="82"/>
  <c r="Q95" i="82"/>
  <c r="N95" i="82"/>
  <c r="M95" i="82"/>
  <c r="L95" i="82"/>
  <c r="K95" i="82"/>
  <c r="J95" i="82"/>
  <c r="H95" i="82"/>
  <c r="G95" i="82"/>
  <c r="F95" i="82"/>
  <c r="E95" i="82"/>
  <c r="D95" i="82"/>
  <c r="C95" i="82"/>
  <c r="P94" i="82"/>
  <c r="P95" i="82" s="1"/>
  <c r="O94" i="82"/>
  <c r="O95" i="82" s="1"/>
  <c r="I94" i="82"/>
  <c r="I95" i="82" s="1"/>
  <c r="S93" i="82"/>
  <c r="R93" i="82"/>
  <c r="Q93" i="82"/>
  <c r="N93" i="82"/>
  <c r="M93" i="82"/>
  <c r="L93" i="82"/>
  <c r="K93" i="82"/>
  <c r="J93" i="82"/>
  <c r="H93" i="82"/>
  <c r="G93" i="82"/>
  <c r="F93" i="82"/>
  <c r="E93" i="82"/>
  <c r="D93" i="82"/>
  <c r="C93" i="82"/>
  <c r="O92" i="82"/>
  <c r="P92" i="82" s="1"/>
  <c r="I92" i="82"/>
  <c r="O91" i="82"/>
  <c r="O93" i="82" s="1"/>
  <c r="I91" i="82"/>
  <c r="L90" i="82"/>
  <c r="L96" i="82" s="1"/>
  <c r="P89" i="82"/>
  <c r="S89" i="82" s="1"/>
  <c r="O89" i="82"/>
  <c r="I89" i="82"/>
  <c r="R88" i="82"/>
  <c r="Q88" i="82"/>
  <c r="N88" i="82"/>
  <c r="M88" i="82"/>
  <c r="L88" i="82"/>
  <c r="K88" i="82"/>
  <c r="J88" i="82"/>
  <c r="I88" i="82"/>
  <c r="H88" i="82"/>
  <c r="G88" i="82"/>
  <c r="F88" i="82"/>
  <c r="E88" i="82"/>
  <c r="E90" i="82" s="1"/>
  <c r="E96" i="82" s="1"/>
  <c r="D88" i="82"/>
  <c r="C88" i="82"/>
  <c r="O87" i="82"/>
  <c r="I87" i="82"/>
  <c r="P87" i="82" s="1"/>
  <c r="S87" i="82" s="1"/>
  <c r="O86" i="82"/>
  <c r="I86" i="82"/>
  <c r="P86" i="82" s="1"/>
  <c r="S86" i="82" s="1"/>
  <c r="O85" i="82"/>
  <c r="I85" i="82"/>
  <c r="P85" i="82" s="1"/>
  <c r="S85" i="82" s="1"/>
  <c r="O84" i="82"/>
  <c r="I84" i="82"/>
  <c r="P84" i="82" s="1"/>
  <c r="S84" i="82" s="1"/>
  <c r="O83" i="82"/>
  <c r="I83" i="82"/>
  <c r="I82" i="82" s="1"/>
  <c r="R82" i="82"/>
  <c r="Q82" i="82"/>
  <c r="O82" i="82"/>
  <c r="N82" i="82"/>
  <c r="M82" i="82"/>
  <c r="L82" i="82"/>
  <c r="K82" i="82"/>
  <c r="J82" i="82"/>
  <c r="H82" i="82"/>
  <c r="G82" i="82"/>
  <c r="F82" i="82"/>
  <c r="E82" i="82"/>
  <c r="D82" i="82"/>
  <c r="C82" i="82"/>
  <c r="O81" i="82"/>
  <c r="I81" i="82"/>
  <c r="O80" i="82"/>
  <c r="I80" i="82"/>
  <c r="O79" i="82"/>
  <c r="I79" i="82"/>
  <c r="O78" i="82"/>
  <c r="I78" i="82"/>
  <c r="O77" i="82"/>
  <c r="I77" i="82"/>
  <c r="O76" i="82"/>
  <c r="I76" i="82"/>
  <c r="O75" i="82"/>
  <c r="I75" i="82"/>
  <c r="O74" i="82"/>
  <c r="I74" i="82"/>
  <c r="P73" i="82"/>
  <c r="S73" i="82" s="1"/>
  <c r="O73" i="82"/>
  <c r="I73" i="82"/>
  <c r="R72" i="82"/>
  <c r="R90" i="82" s="1"/>
  <c r="Q72" i="82"/>
  <c r="Q90" i="82" s="1"/>
  <c r="Q96" i="82" s="1"/>
  <c r="N72" i="82"/>
  <c r="M72" i="82"/>
  <c r="M90" i="82" s="1"/>
  <c r="M96" i="82" s="1"/>
  <c r="L72" i="82"/>
  <c r="K72" i="82"/>
  <c r="J72" i="82"/>
  <c r="H72" i="82"/>
  <c r="H90" i="82" s="1"/>
  <c r="H96" i="82" s="1"/>
  <c r="G72" i="82"/>
  <c r="F72" i="82"/>
  <c r="F90" i="82" s="1"/>
  <c r="F96" i="82" s="1"/>
  <c r="E72" i="82"/>
  <c r="D72" i="82"/>
  <c r="D90" i="82" s="1"/>
  <c r="D96" i="82" s="1"/>
  <c r="C72" i="82"/>
  <c r="J62" i="82"/>
  <c r="I61" i="82"/>
  <c r="H61" i="82"/>
  <c r="G61" i="82"/>
  <c r="F61" i="82"/>
  <c r="E61" i="82"/>
  <c r="D61" i="82"/>
  <c r="C61" i="82"/>
  <c r="J60" i="82"/>
  <c r="J59" i="82"/>
  <c r="J58" i="82"/>
  <c r="J57" i="82"/>
  <c r="J56" i="82"/>
  <c r="I55" i="82"/>
  <c r="H55" i="82"/>
  <c r="G55" i="82"/>
  <c r="F55" i="82"/>
  <c r="E55" i="82"/>
  <c r="D55" i="82"/>
  <c r="C55" i="82"/>
  <c r="J54" i="82"/>
  <c r="J53" i="82"/>
  <c r="J52" i="82"/>
  <c r="J51" i="82"/>
  <c r="J50" i="82"/>
  <c r="J49" i="82"/>
  <c r="J48" i="82"/>
  <c r="J46" i="82"/>
  <c r="I45" i="82"/>
  <c r="H45" i="82"/>
  <c r="G45" i="82"/>
  <c r="F45" i="82"/>
  <c r="E45" i="82"/>
  <c r="D45" i="82"/>
  <c r="C45" i="82"/>
  <c r="S37" i="82"/>
  <c r="R37" i="82"/>
  <c r="Q37" i="82"/>
  <c r="N37" i="82"/>
  <c r="M37" i="82"/>
  <c r="L37" i="82"/>
  <c r="K37" i="82"/>
  <c r="J37" i="82"/>
  <c r="H37" i="82"/>
  <c r="G37" i="82"/>
  <c r="F37" i="82"/>
  <c r="E37" i="82"/>
  <c r="D37" i="82"/>
  <c r="C37" i="82"/>
  <c r="O36" i="82"/>
  <c r="O37" i="82" s="1"/>
  <c r="I36" i="82"/>
  <c r="I37" i="82" s="1"/>
  <c r="S35" i="82"/>
  <c r="R35" i="82"/>
  <c r="Q35" i="82"/>
  <c r="N35" i="82"/>
  <c r="M35" i="82"/>
  <c r="L35" i="82"/>
  <c r="K35" i="82"/>
  <c r="J35" i="82"/>
  <c r="H35" i="82"/>
  <c r="G35" i="82"/>
  <c r="F35" i="82"/>
  <c r="E35" i="82"/>
  <c r="D35" i="82"/>
  <c r="C35" i="82"/>
  <c r="O34" i="82"/>
  <c r="P34" i="82" s="1"/>
  <c r="I34" i="82"/>
  <c r="O33" i="82"/>
  <c r="I33" i="82"/>
  <c r="O31" i="82"/>
  <c r="I31" i="82"/>
  <c r="P31" i="82" s="1"/>
  <c r="S31" i="82" s="1"/>
  <c r="R30" i="82"/>
  <c r="Q30" i="82"/>
  <c r="N30" i="82"/>
  <c r="M30" i="82"/>
  <c r="L30" i="82"/>
  <c r="K30" i="82"/>
  <c r="J30" i="82"/>
  <c r="I30" i="82"/>
  <c r="H30" i="82"/>
  <c r="G30" i="82"/>
  <c r="F30" i="82"/>
  <c r="E30" i="82"/>
  <c r="D30" i="82"/>
  <c r="C30" i="82"/>
  <c r="I29" i="82"/>
  <c r="P28" i="82"/>
  <c r="S28" i="82" s="1"/>
  <c r="I28" i="82"/>
  <c r="P27" i="82"/>
  <c r="S27" i="82" s="1"/>
  <c r="I27" i="82"/>
  <c r="P26" i="82"/>
  <c r="S26" i="82" s="1"/>
  <c r="I26" i="82"/>
  <c r="P25" i="82"/>
  <c r="S25" i="82" s="1"/>
  <c r="I25" i="82"/>
  <c r="R24" i="82"/>
  <c r="Q24" i="82"/>
  <c r="O24" i="82"/>
  <c r="N24" i="82"/>
  <c r="M24" i="82"/>
  <c r="L24" i="82"/>
  <c r="K24" i="82"/>
  <c r="J24" i="82"/>
  <c r="I24" i="82"/>
  <c r="H24" i="82"/>
  <c r="G24" i="82"/>
  <c r="F24" i="82"/>
  <c r="E24" i="82"/>
  <c r="D24" i="82"/>
  <c r="C24" i="82"/>
  <c r="O23" i="82"/>
  <c r="I23" i="82"/>
  <c r="O22" i="82"/>
  <c r="I22" i="82"/>
  <c r="O21" i="82"/>
  <c r="I21" i="82"/>
  <c r="O20" i="82"/>
  <c r="I20" i="82"/>
  <c r="O19" i="82"/>
  <c r="I19" i="82"/>
  <c r="O18" i="82"/>
  <c r="I18" i="82"/>
  <c r="O17" i="82"/>
  <c r="I17" i="82"/>
  <c r="O16" i="82"/>
  <c r="I16" i="82"/>
  <c r="O15" i="82"/>
  <c r="O14" i="82" s="1"/>
  <c r="I15" i="82"/>
  <c r="R14" i="82"/>
  <c r="Q14" i="82"/>
  <c r="N14" i="82"/>
  <c r="N32" i="82" s="1"/>
  <c r="M14" i="82"/>
  <c r="L14" i="82"/>
  <c r="K14" i="82"/>
  <c r="J14" i="82"/>
  <c r="J32" i="82" s="1"/>
  <c r="H14" i="82"/>
  <c r="H32" i="82" s="1"/>
  <c r="H38" i="82" s="1"/>
  <c r="G14" i="82"/>
  <c r="F14" i="82"/>
  <c r="F32" i="82" s="1"/>
  <c r="F38" i="82" s="1"/>
  <c r="E14" i="82"/>
  <c r="D14" i="82"/>
  <c r="D32" i="82" s="1"/>
  <c r="D38" i="82" s="1"/>
  <c r="C14" i="82"/>
  <c r="M32" i="82" l="1"/>
  <c r="M38" i="82" s="1"/>
  <c r="K32" i="82"/>
  <c r="K38" i="82" s="1"/>
  <c r="O35" i="82"/>
  <c r="P36" i="82"/>
  <c r="P83" i="82"/>
  <c r="S83" i="82" s="1"/>
  <c r="L32" i="82"/>
  <c r="L38" i="82" s="1"/>
  <c r="D63" i="82"/>
  <c r="J90" i="82"/>
  <c r="J96" i="82" s="1"/>
  <c r="N90" i="82"/>
  <c r="N96" i="82" s="1"/>
  <c r="O72" i="82"/>
  <c r="P75" i="82"/>
  <c r="S75" i="82" s="1"/>
  <c r="P77" i="82"/>
  <c r="S77" i="82" s="1"/>
  <c r="P79" i="82"/>
  <c r="S79" i="82" s="1"/>
  <c r="P81" i="82"/>
  <c r="S81" i="82" s="1"/>
  <c r="O88" i="82"/>
  <c r="P88" i="82" s="1"/>
  <c r="S88" i="82" s="1"/>
  <c r="P91" i="82"/>
  <c r="P93" i="82" s="1"/>
  <c r="J113" i="82"/>
  <c r="J119" i="82"/>
  <c r="E32" i="82"/>
  <c r="E38" i="82" s="1"/>
  <c r="J38" i="82"/>
  <c r="N38" i="82"/>
  <c r="O30" i="82"/>
  <c r="P33" i="82"/>
  <c r="F63" i="82"/>
  <c r="J61" i="82"/>
  <c r="R96" i="82"/>
  <c r="P76" i="82"/>
  <c r="S76" i="82" s="1"/>
  <c r="P78" i="82"/>
  <c r="S78" i="82" s="1"/>
  <c r="P80" i="82"/>
  <c r="S80" i="82" s="1"/>
  <c r="P82" i="82"/>
  <c r="S82" i="82" s="1"/>
  <c r="G90" i="82"/>
  <c r="G96" i="82" s="1"/>
  <c r="K90" i="82"/>
  <c r="K96" i="82" s="1"/>
  <c r="D121" i="82"/>
  <c r="H121" i="82"/>
  <c r="I63" i="82"/>
  <c r="C63" i="82"/>
  <c r="G63" i="82"/>
  <c r="E63" i="82"/>
  <c r="H63" i="82"/>
  <c r="J55" i="82"/>
  <c r="P21" i="82"/>
  <c r="S21" i="82" s="1"/>
  <c r="P23" i="82"/>
  <c r="S23" i="82" s="1"/>
  <c r="P20" i="82"/>
  <c r="S20" i="82" s="1"/>
  <c r="P16" i="82"/>
  <c r="S16" i="82" s="1"/>
  <c r="P22" i="82"/>
  <c r="S22" i="82" s="1"/>
  <c r="R32" i="82"/>
  <c r="R38" i="82" s="1"/>
  <c r="Q32" i="82"/>
  <c r="Q38" i="82" s="1"/>
  <c r="P29" i="82"/>
  <c r="S29" i="82" s="1"/>
  <c r="P24" i="82"/>
  <c r="S24" i="82" s="1"/>
  <c r="O32" i="82"/>
  <c r="P19" i="82"/>
  <c r="S19" i="82" s="1"/>
  <c r="G32" i="82"/>
  <c r="G38" i="82" s="1"/>
  <c r="P18" i="82"/>
  <c r="S18" i="82" s="1"/>
  <c r="P17" i="82"/>
  <c r="S17" i="82" s="1"/>
  <c r="P15" i="82"/>
  <c r="S15" i="82" s="1"/>
  <c r="P30" i="82"/>
  <c r="S30" i="82" s="1"/>
  <c r="P37" i="82"/>
  <c r="I14" i="82"/>
  <c r="I35" i="82"/>
  <c r="P35" i="82" s="1"/>
  <c r="I72" i="82"/>
  <c r="I93" i="82"/>
  <c r="C32" i="82"/>
  <c r="J45" i="82"/>
  <c r="C90" i="82"/>
  <c r="C96" i="82" s="1"/>
  <c r="J103" i="82"/>
  <c r="J121" i="82" s="1"/>
  <c r="O38" i="82" l="1"/>
  <c r="O90" i="82"/>
  <c r="O96" i="82" s="1"/>
  <c r="J63" i="82"/>
  <c r="P72" i="82"/>
  <c r="I90" i="82"/>
  <c r="I96" i="82" s="1"/>
  <c r="C38" i="82"/>
  <c r="P14" i="82"/>
  <c r="S14" i="82" s="1"/>
  <c r="S32" i="82" s="1"/>
  <c r="S38" i="82" s="1"/>
  <c r="I32" i="82"/>
  <c r="I38" i="82" s="1"/>
  <c r="P32" i="82" l="1"/>
  <c r="P38" i="82" s="1"/>
  <c r="S72" i="82"/>
  <c r="S90" i="82" s="1"/>
  <c r="S96" i="82" s="1"/>
  <c r="P90" i="82"/>
  <c r="P96" i="82" s="1"/>
  <c r="S35" i="81" l="1"/>
  <c r="Q35" i="81"/>
  <c r="N35" i="81"/>
  <c r="L35" i="81"/>
  <c r="R34" i="81"/>
  <c r="P34" i="81"/>
  <c r="P35" i="81" s="1"/>
  <c r="R35" i="81" s="1"/>
  <c r="M34" i="81"/>
  <c r="M35" i="81" s="1"/>
  <c r="O35" i="81" s="1"/>
  <c r="R33" i="81"/>
  <c r="O33" i="81"/>
  <c r="T33" i="81" s="1"/>
  <c r="T32" i="81"/>
  <c r="R32" i="81"/>
  <c r="O32" i="81"/>
  <c r="R31" i="81"/>
  <c r="O31" i="81"/>
  <c r="T31" i="81" s="1"/>
  <c r="M31" i="81"/>
  <c r="R30" i="81"/>
  <c r="M30" i="81"/>
  <c r="O30" i="81" s="1"/>
  <c r="T30" i="81" s="1"/>
  <c r="S24" i="81"/>
  <c r="Q24" i="81"/>
  <c r="N24" i="81"/>
  <c r="L24" i="81"/>
  <c r="P23" i="81"/>
  <c r="P24" i="81" s="1"/>
  <c r="R24" i="81" s="1"/>
  <c r="M23" i="81"/>
  <c r="O23" i="81" s="1"/>
  <c r="T22" i="81"/>
  <c r="R22" i="81"/>
  <c r="O22" i="81"/>
  <c r="R21" i="81"/>
  <c r="O21" i="81"/>
  <c r="T21" i="81" s="1"/>
  <c r="R20" i="81"/>
  <c r="O20" i="81"/>
  <c r="R17" i="81"/>
  <c r="M17" i="81"/>
  <c r="O17" i="81" s="1"/>
  <c r="T17" i="81" s="1"/>
  <c r="R14" i="81"/>
  <c r="M14" i="81"/>
  <c r="M24" i="81" s="1"/>
  <c r="O24" i="81" s="1"/>
  <c r="T24" i="81" s="1"/>
  <c r="R23" i="81" l="1"/>
  <c r="T23" i="81" s="1"/>
  <c r="T20" i="81"/>
  <c r="T35" i="81"/>
  <c r="O14" i="81"/>
  <c r="T14" i="81" s="1"/>
  <c r="O34" i="81"/>
  <c r="T34" i="81" s="1"/>
  <c r="G64" i="80" l="1"/>
  <c r="F60" i="80"/>
  <c r="F64" i="80" s="1"/>
  <c r="G55" i="80"/>
  <c r="I46" i="80"/>
  <c r="H46" i="80"/>
  <c r="G46" i="80"/>
  <c r="F46" i="80"/>
  <c r="L37" i="80"/>
  <c r="K37" i="80"/>
  <c r="J37" i="80"/>
  <c r="H37" i="80"/>
  <c r="G37" i="80"/>
  <c r="F37" i="80"/>
  <c r="M36" i="80"/>
  <c r="I36" i="80"/>
  <c r="N36" i="80" s="1"/>
  <c r="M35" i="80"/>
  <c r="M37" i="80" s="1"/>
  <c r="I35" i="80"/>
  <c r="N35" i="80" s="1"/>
  <c r="L31" i="80"/>
  <c r="F51" i="80" s="1"/>
  <c r="F55" i="80" s="1"/>
  <c r="K31" i="80"/>
  <c r="J31" i="80"/>
  <c r="H31" i="80"/>
  <c r="G31" i="80"/>
  <c r="F31" i="80"/>
  <c r="M30" i="80"/>
  <c r="I30" i="80"/>
  <c r="N30" i="80" s="1"/>
  <c r="M29" i="80"/>
  <c r="M31" i="80" s="1"/>
  <c r="I29" i="80"/>
  <c r="I31" i="80" s="1"/>
  <c r="I28" i="80"/>
  <c r="L25" i="80"/>
  <c r="K25" i="80"/>
  <c r="J25" i="80"/>
  <c r="H25" i="80"/>
  <c r="G25" i="80"/>
  <c r="F25" i="80"/>
  <c r="M24" i="80"/>
  <c r="I24" i="80"/>
  <c r="M23" i="80"/>
  <c r="M25" i="80" s="1"/>
  <c r="I23" i="80"/>
  <c r="L19" i="80"/>
  <c r="K19" i="80"/>
  <c r="J19" i="80"/>
  <c r="J38" i="80" s="1"/>
  <c r="H19" i="80"/>
  <c r="G19" i="80"/>
  <c r="G38" i="80" s="1"/>
  <c r="F19" i="80"/>
  <c r="M18" i="80"/>
  <c r="I18" i="80"/>
  <c r="M17" i="80"/>
  <c r="M19" i="80" s="1"/>
  <c r="I17" i="80"/>
  <c r="O71" i="79"/>
  <c r="M71" i="79"/>
  <c r="L71" i="79"/>
  <c r="K71" i="79"/>
  <c r="P70" i="79"/>
  <c r="N70" i="79"/>
  <c r="P69" i="79"/>
  <c r="N69" i="79"/>
  <c r="N68" i="79"/>
  <c r="P67" i="79"/>
  <c r="N67" i="79"/>
  <c r="Q67" i="79" s="1"/>
  <c r="R67" i="79" s="1"/>
  <c r="S67" i="79" s="1"/>
  <c r="P66" i="79"/>
  <c r="P71" i="79" s="1"/>
  <c r="N66" i="79"/>
  <c r="O60" i="79"/>
  <c r="M60" i="79"/>
  <c r="L60" i="79"/>
  <c r="K60" i="79"/>
  <c r="P59" i="79"/>
  <c r="N59" i="79"/>
  <c r="P58" i="79"/>
  <c r="N58" i="79"/>
  <c r="P57" i="79"/>
  <c r="N57" i="79"/>
  <c r="P56" i="79"/>
  <c r="N56" i="79"/>
  <c r="P54" i="79"/>
  <c r="N54" i="79"/>
  <c r="P53" i="79"/>
  <c r="P60" i="79" s="1"/>
  <c r="N53" i="79"/>
  <c r="O46" i="79"/>
  <c r="P46" i="79" s="1"/>
  <c r="M46" i="79"/>
  <c r="O45" i="79"/>
  <c r="M45" i="79"/>
  <c r="O44" i="79"/>
  <c r="M44" i="79"/>
  <c r="O42" i="79"/>
  <c r="M42" i="79"/>
  <c r="P42" i="79" s="1"/>
  <c r="O41" i="79"/>
  <c r="M41" i="79"/>
  <c r="O40" i="79"/>
  <c r="M40" i="79"/>
  <c r="P40" i="79" s="1"/>
  <c r="O38" i="79"/>
  <c r="M38" i="79"/>
  <c r="P38" i="79" s="1"/>
  <c r="O37" i="79"/>
  <c r="M37" i="79"/>
  <c r="P37" i="79" s="1"/>
  <c r="O36" i="79"/>
  <c r="O47" i="79" s="1"/>
  <c r="M36" i="79"/>
  <c r="Z27" i="79"/>
  <c r="U27" i="79"/>
  <c r="P27" i="79"/>
  <c r="Z26" i="79"/>
  <c r="U26" i="79"/>
  <c r="V26" i="79" s="1"/>
  <c r="P26" i="79"/>
  <c r="T25" i="79"/>
  <c r="S25" i="79"/>
  <c r="R25" i="79"/>
  <c r="Q25" i="79"/>
  <c r="P25" i="79"/>
  <c r="O25" i="79"/>
  <c r="N25" i="79"/>
  <c r="M25" i="79"/>
  <c r="L25" i="79"/>
  <c r="K25" i="79"/>
  <c r="Z24" i="79"/>
  <c r="U24" i="79"/>
  <c r="P24" i="79"/>
  <c r="Z23" i="79"/>
  <c r="U23" i="79"/>
  <c r="V23" i="79" s="1"/>
  <c r="P23" i="79"/>
  <c r="Z22" i="79"/>
  <c r="U22" i="79"/>
  <c r="P22" i="79"/>
  <c r="Z21" i="79"/>
  <c r="U21" i="79"/>
  <c r="V21" i="79" s="1"/>
  <c r="P21" i="79"/>
  <c r="U20" i="79"/>
  <c r="P20" i="79"/>
  <c r="Z19" i="79"/>
  <c r="U19" i="79"/>
  <c r="P19" i="79"/>
  <c r="P18" i="79" s="1"/>
  <c r="T18" i="79"/>
  <c r="S18" i="79"/>
  <c r="R18" i="79"/>
  <c r="Q18" i="79"/>
  <c r="O18" i="79"/>
  <c r="N18" i="79"/>
  <c r="M18" i="79"/>
  <c r="L18" i="79"/>
  <c r="K18" i="79"/>
  <c r="U17" i="79"/>
  <c r="P17" i="79"/>
  <c r="V16" i="79"/>
  <c r="U16" i="79"/>
  <c r="P16" i="79"/>
  <c r="U15" i="79"/>
  <c r="P15" i="79"/>
  <c r="P14" i="79" s="1"/>
  <c r="T14" i="79"/>
  <c r="S14" i="79"/>
  <c r="S28" i="79" s="1"/>
  <c r="R14" i="79"/>
  <c r="Q14" i="79"/>
  <c r="Q28" i="79" s="1"/>
  <c r="O14" i="79"/>
  <c r="O28" i="79" s="1"/>
  <c r="N14" i="79"/>
  <c r="M14" i="79"/>
  <c r="M28" i="79" s="1"/>
  <c r="L14" i="79"/>
  <c r="K14" i="79"/>
  <c r="K28" i="79" s="1"/>
  <c r="N28" i="79" l="1"/>
  <c r="R28" i="79"/>
  <c r="V15" i="79"/>
  <c r="V14" i="79" s="1"/>
  <c r="V17" i="79"/>
  <c r="U18" i="79"/>
  <c r="V22" i="79"/>
  <c r="M47" i="79"/>
  <c r="P45" i="79"/>
  <c r="Q53" i="79"/>
  <c r="Q56" i="79"/>
  <c r="R56" i="79" s="1"/>
  <c r="Q58" i="79"/>
  <c r="R58" i="79" s="1"/>
  <c r="Q66" i="79"/>
  <c r="Q70" i="79"/>
  <c r="R70" i="79" s="1"/>
  <c r="S70" i="79" s="1"/>
  <c r="I19" i="80"/>
  <c r="I25" i="80"/>
  <c r="L38" i="80"/>
  <c r="N37" i="80"/>
  <c r="I37" i="80"/>
  <c r="L28" i="79"/>
  <c r="T28" i="79"/>
  <c r="V20" i="79"/>
  <c r="V24" i="79"/>
  <c r="V27" i="79"/>
  <c r="V25" i="79" s="1"/>
  <c r="P41" i="79"/>
  <c r="P44" i="79"/>
  <c r="Q54" i="79"/>
  <c r="R54" i="79" s="1"/>
  <c r="Q57" i="79"/>
  <c r="R57" i="79" s="1"/>
  <c r="Q59" i="79"/>
  <c r="R59" i="79" s="1"/>
  <c r="Q69" i="79"/>
  <c r="R69" i="79" s="1"/>
  <c r="S69" i="79" s="1"/>
  <c r="F38" i="80"/>
  <c r="K38" i="80"/>
  <c r="N24" i="80"/>
  <c r="H38" i="80"/>
  <c r="M38" i="80"/>
  <c r="N17" i="80"/>
  <c r="N19" i="80" s="1"/>
  <c r="N38" i="80" s="1"/>
  <c r="N18" i="80"/>
  <c r="N23" i="80"/>
  <c r="N25" i="80" s="1"/>
  <c r="N29" i="80"/>
  <c r="N31" i="80" s="1"/>
  <c r="P28" i="79"/>
  <c r="Q60" i="79"/>
  <c r="R53" i="79"/>
  <c r="R60" i="79" s="1"/>
  <c r="Q71" i="79"/>
  <c r="R66" i="79"/>
  <c r="V19" i="79"/>
  <c r="U14" i="79"/>
  <c r="U25" i="79"/>
  <c r="P36" i="79"/>
  <c r="P47" i="79" s="1"/>
  <c r="N71" i="79"/>
  <c r="N60" i="79"/>
  <c r="U28" i="79" l="1"/>
  <c r="I38" i="80"/>
  <c r="V18" i="79"/>
  <c r="V28" i="79" s="1"/>
  <c r="R71" i="79"/>
  <c r="S66" i="79"/>
  <c r="S71" i="79" s="1"/>
  <c r="G30" i="68" l="1"/>
  <c r="E6" i="68" l="1"/>
  <c r="D6" i="68"/>
  <c r="D32" i="57"/>
  <c r="G30" i="57"/>
  <c r="G30" i="44"/>
  <c r="I32" i="68"/>
  <c r="G45" i="68"/>
  <c r="E32" i="68"/>
  <c r="G32" i="68"/>
  <c r="H33" i="68"/>
  <c r="E33" i="68"/>
  <c r="I45" i="68"/>
  <c r="D30" i="68"/>
  <c r="J30" i="68"/>
  <c r="J33" i="68"/>
  <c r="E45" i="68"/>
  <c r="F30" i="68"/>
  <c r="F32" i="68"/>
  <c r="F33" i="68"/>
  <c r="H45" i="68"/>
  <c r="J45" i="68"/>
  <c r="E30" i="68"/>
  <c r="I18" i="68"/>
  <c r="I8" i="68"/>
  <c r="I12" i="68"/>
  <c r="D10" i="68"/>
  <c r="D14" i="68"/>
  <c r="D17" i="68"/>
  <c r="D21" i="68"/>
  <c r="E9" i="68"/>
  <c r="E13" i="68"/>
  <c r="E18" i="68"/>
  <c r="F6" i="68"/>
  <c r="F10" i="68"/>
  <c r="F14" i="68"/>
  <c r="F19" i="68"/>
  <c r="H7" i="68"/>
  <c r="H11" i="68"/>
  <c r="H16" i="68"/>
  <c r="H20" i="68"/>
  <c r="I44" i="68"/>
  <c r="E44" i="68"/>
  <c r="H43" i="68"/>
  <c r="D43" i="68"/>
  <c r="G42" i="68"/>
  <c r="J41" i="68"/>
  <c r="F41" i="68"/>
  <c r="I40" i="68"/>
  <c r="E40" i="68"/>
  <c r="H38" i="68"/>
  <c r="D38" i="68"/>
  <c r="G37" i="68"/>
  <c r="J36" i="68"/>
  <c r="F36" i="68"/>
  <c r="I35" i="68"/>
  <c r="E35" i="68"/>
  <c r="H34" i="68"/>
  <c r="D34" i="68"/>
  <c r="G31" i="68"/>
  <c r="J42" i="68"/>
  <c r="H40" i="68"/>
  <c r="J37" i="68"/>
  <c r="E36" i="68"/>
  <c r="G34" i="68"/>
  <c r="I19" i="68"/>
  <c r="I7" i="68"/>
  <c r="I11" i="68"/>
  <c r="I6" i="68"/>
  <c r="D9" i="68"/>
  <c r="D13" i="68"/>
  <c r="D16" i="68"/>
  <c r="D20" i="68"/>
  <c r="E8" i="68"/>
  <c r="E12" i="68"/>
  <c r="E17" i="68"/>
  <c r="E21" i="68"/>
  <c r="F9" i="68"/>
  <c r="F13" i="68"/>
  <c r="F18" i="68"/>
  <c r="H6" i="68"/>
  <c r="H10" i="68"/>
  <c r="H14" i="68"/>
  <c r="H19" i="68"/>
  <c r="J44" i="68"/>
  <c r="F44" i="68"/>
  <c r="I43" i="68"/>
  <c r="E43" i="68"/>
  <c r="H42" i="68"/>
  <c r="D42" i="68"/>
  <c r="G41" i="68"/>
  <c r="J40" i="68"/>
  <c r="F40" i="68"/>
  <c r="I38" i="68"/>
  <c r="E38" i="68"/>
  <c r="H37" i="68"/>
  <c r="D37" i="68"/>
  <c r="G36" i="68"/>
  <c r="J35" i="68"/>
  <c r="F35" i="68"/>
  <c r="I34" i="68"/>
  <c r="E34" i="68"/>
  <c r="H31" i="68"/>
  <c r="D31" i="68"/>
  <c r="I21" i="68"/>
  <c r="I9" i="68"/>
  <c r="D7" i="68"/>
  <c r="D18" i="68"/>
  <c r="E10" i="68"/>
  <c r="E19" i="68"/>
  <c r="F7" i="68"/>
  <c r="F16" i="68"/>
  <c r="F20" i="68"/>
  <c r="H8" i="68"/>
  <c r="H17" i="68"/>
  <c r="H21" i="68"/>
  <c r="D44" i="68"/>
  <c r="F42" i="68"/>
  <c r="E41" i="68"/>
  <c r="G38" i="68"/>
  <c r="I36" i="68"/>
  <c r="D35" i="68"/>
  <c r="F31" i="68"/>
  <c r="I20" i="68"/>
  <c r="I16" i="68"/>
  <c r="I10" i="68"/>
  <c r="I14" i="68"/>
  <c r="D8" i="68"/>
  <c r="D12" i="68"/>
  <c r="D19" i="68"/>
  <c r="E7" i="68"/>
  <c r="E11" i="68"/>
  <c r="E16" i="68"/>
  <c r="E20" i="68"/>
  <c r="F8" i="68"/>
  <c r="F12" i="68"/>
  <c r="F17" i="68"/>
  <c r="F21" i="68"/>
  <c r="H9" i="68"/>
  <c r="H13" i="68"/>
  <c r="H18" i="68"/>
  <c r="G44" i="68"/>
  <c r="J43" i="68"/>
  <c r="F43" i="68"/>
  <c r="I42" i="68"/>
  <c r="E42" i="68"/>
  <c r="H41" i="68"/>
  <c r="D41" i="68"/>
  <c r="G40" i="68"/>
  <c r="J38" i="68"/>
  <c r="F38" i="68"/>
  <c r="I37" i="68"/>
  <c r="E37" i="68"/>
  <c r="H36" i="68"/>
  <c r="D36" i="68"/>
  <c r="G35" i="68"/>
  <c r="J34" i="68"/>
  <c r="F34" i="68"/>
  <c r="I31" i="68"/>
  <c r="E31" i="68"/>
  <c r="I17" i="68"/>
  <c r="I13" i="68"/>
  <c r="D11" i="68"/>
  <c r="E14" i="68"/>
  <c r="F11" i="68"/>
  <c r="H12" i="68"/>
  <c r="H44" i="68"/>
  <c r="G43" i="68"/>
  <c r="I41" i="68"/>
  <c r="D40" i="68"/>
  <c r="F37" i="68"/>
  <c r="H35" i="68"/>
  <c r="J31" i="68"/>
  <c r="D33" i="68"/>
  <c r="J32" i="68"/>
  <c r="H32" i="68"/>
  <c r="G33" i="68"/>
  <c r="I33" i="68"/>
  <c r="H30" i="68"/>
  <c r="D32" i="44" l="1"/>
  <c r="F45" i="68"/>
  <c r="D32" i="68"/>
  <c r="I30" i="44"/>
  <c r="I30" i="68"/>
  <c r="I30" i="57"/>
  <c r="H32" i="57"/>
  <c r="H32" i="44"/>
  <c r="E14" i="57"/>
  <c r="E14" i="44"/>
  <c r="G35" i="57"/>
  <c r="G35" i="44"/>
  <c r="G33" i="57"/>
  <c r="G33" i="44"/>
  <c r="J31" i="57"/>
  <c r="J31" i="44"/>
  <c r="I17" i="57"/>
  <c r="I17" i="44"/>
  <c r="J34" i="57"/>
  <c r="J34" i="44"/>
  <c r="E37" i="57"/>
  <c r="E37" i="44"/>
  <c r="I42" i="57"/>
  <c r="I42" i="44"/>
  <c r="H18" i="57"/>
  <c r="H18" i="44"/>
  <c r="F17" i="57"/>
  <c r="F17" i="44"/>
  <c r="E16" i="57"/>
  <c r="E16" i="44"/>
  <c r="E15" i="68"/>
  <c r="D12" i="57"/>
  <c r="D12" i="44"/>
  <c r="G12" i="68"/>
  <c r="I15" i="68"/>
  <c r="I16" i="57"/>
  <c r="I16" i="44"/>
  <c r="I36" i="57"/>
  <c r="I36" i="44"/>
  <c r="K44" i="68"/>
  <c r="D44" i="57"/>
  <c r="D44" i="44"/>
  <c r="F20" i="57"/>
  <c r="F20" i="44"/>
  <c r="E10" i="57"/>
  <c r="E10" i="44"/>
  <c r="I9" i="57"/>
  <c r="I9" i="44"/>
  <c r="E34" i="57"/>
  <c r="E34" i="44"/>
  <c r="G36" i="57"/>
  <c r="G36" i="44"/>
  <c r="I38" i="57"/>
  <c r="I38" i="44"/>
  <c r="K42" i="68"/>
  <c r="D42" i="57"/>
  <c r="D42" i="44"/>
  <c r="F44" i="57"/>
  <c r="F44" i="44"/>
  <c r="H10" i="57"/>
  <c r="H10" i="44"/>
  <c r="F9" i="57"/>
  <c r="F9" i="44"/>
  <c r="E8" i="57"/>
  <c r="E8" i="44"/>
  <c r="D9" i="57"/>
  <c r="D9" i="44"/>
  <c r="G9" i="68"/>
  <c r="I19" i="57"/>
  <c r="I19" i="44"/>
  <c r="H39" i="68"/>
  <c r="H40" i="57"/>
  <c r="H40" i="44"/>
  <c r="H34" i="57"/>
  <c r="H34" i="44"/>
  <c r="J36" i="57"/>
  <c r="J36" i="44"/>
  <c r="E40" i="57"/>
  <c r="E40" i="44"/>
  <c r="E39" i="68"/>
  <c r="G42" i="57"/>
  <c r="G42" i="44"/>
  <c r="I44" i="57"/>
  <c r="I44" i="44"/>
  <c r="H7" i="57"/>
  <c r="H7" i="44"/>
  <c r="F6" i="57"/>
  <c r="F6" i="44"/>
  <c r="F5" i="68"/>
  <c r="D21" i="57"/>
  <c r="D21" i="44"/>
  <c r="G21" i="68"/>
  <c r="D6" i="57"/>
  <c r="D6" i="44"/>
  <c r="G6" i="68"/>
  <c r="E30" i="57"/>
  <c r="E30" i="44"/>
  <c r="F32" i="57"/>
  <c r="F32" i="44"/>
  <c r="D30" i="57"/>
  <c r="D30" i="44"/>
  <c r="K30" i="68"/>
  <c r="H33" i="57"/>
  <c r="H33" i="44"/>
  <c r="I32" i="57"/>
  <c r="I32" i="44"/>
  <c r="I41" i="57"/>
  <c r="I41" i="44"/>
  <c r="F11" i="57"/>
  <c r="F11" i="44"/>
  <c r="G40" i="57"/>
  <c r="G40" i="44"/>
  <c r="I33" i="57"/>
  <c r="I33" i="44"/>
  <c r="D33" i="57"/>
  <c r="D33" i="44"/>
  <c r="D39" i="68"/>
  <c r="D40" i="57"/>
  <c r="D40" i="44"/>
  <c r="K40" i="68"/>
  <c r="H12" i="57"/>
  <c r="H12" i="44"/>
  <c r="I13" i="57"/>
  <c r="I13" i="44"/>
  <c r="F34" i="57"/>
  <c r="F34" i="44"/>
  <c r="H36" i="57"/>
  <c r="H36" i="44"/>
  <c r="J38" i="57"/>
  <c r="J38" i="44"/>
  <c r="E42" i="57"/>
  <c r="E42" i="44"/>
  <c r="G44" i="57"/>
  <c r="G44" i="44"/>
  <c r="F21" i="57"/>
  <c r="F21" i="44"/>
  <c r="E20" i="57"/>
  <c r="E20" i="44"/>
  <c r="D19" i="57"/>
  <c r="D19" i="44"/>
  <c r="G19" i="68"/>
  <c r="I10" i="57"/>
  <c r="I10" i="44"/>
  <c r="D35" i="57"/>
  <c r="D35" i="44"/>
  <c r="F42" i="57"/>
  <c r="F42" i="44"/>
  <c r="H8" i="57"/>
  <c r="H8" i="44"/>
  <c r="E19" i="57"/>
  <c r="E19" i="44"/>
  <c r="D7" i="57"/>
  <c r="D7" i="44"/>
  <c r="H31" i="57"/>
  <c r="H31" i="44"/>
  <c r="J35" i="57"/>
  <c r="J35" i="44"/>
  <c r="E38" i="57"/>
  <c r="E38" i="44"/>
  <c r="G41" i="57"/>
  <c r="G41" i="44"/>
  <c r="I43" i="57"/>
  <c r="I43" i="44"/>
  <c r="H14" i="57"/>
  <c r="H14" i="44"/>
  <c r="F13" i="57"/>
  <c r="F13" i="44"/>
  <c r="E12" i="57"/>
  <c r="E12" i="44"/>
  <c r="D13" i="57"/>
  <c r="D13" i="44"/>
  <c r="G13" i="68"/>
  <c r="I7" i="57"/>
  <c r="I7" i="44"/>
  <c r="J37" i="57"/>
  <c r="J37" i="44"/>
  <c r="D34" i="57"/>
  <c r="D34" i="44"/>
  <c r="K34" i="68"/>
  <c r="F36" i="57"/>
  <c r="F36" i="44"/>
  <c r="H38" i="57"/>
  <c r="H38" i="44"/>
  <c r="J41" i="57"/>
  <c r="J41" i="44"/>
  <c r="E44" i="57"/>
  <c r="E44" i="44"/>
  <c r="H11" i="57"/>
  <c r="H11" i="44"/>
  <c r="F10" i="57"/>
  <c r="F10" i="44"/>
  <c r="E9" i="57"/>
  <c r="E9" i="44"/>
  <c r="D10" i="57"/>
  <c r="D10" i="44"/>
  <c r="G10" i="68"/>
  <c r="I18" i="57"/>
  <c r="I18" i="44"/>
  <c r="F33" i="57"/>
  <c r="F33" i="44"/>
  <c r="J33" i="57"/>
  <c r="J33" i="44"/>
  <c r="J30" i="57"/>
  <c r="J30" i="44"/>
  <c r="E33" i="57"/>
  <c r="E33" i="44"/>
  <c r="G45" i="57"/>
  <c r="G45" i="44"/>
  <c r="K32" i="68"/>
  <c r="G43" i="57"/>
  <c r="G43" i="44"/>
  <c r="F45" i="57"/>
  <c r="F45" i="44"/>
  <c r="J32" i="57"/>
  <c r="J32" i="44"/>
  <c r="F37" i="57"/>
  <c r="F37" i="44"/>
  <c r="H44" i="57"/>
  <c r="H44" i="44"/>
  <c r="D11" i="57"/>
  <c r="D11" i="44"/>
  <c r="G11" i="68"/>
  <c r="I31" i="57"/>
  <c r="I31" i="44"/>
  <c r="D36" i="57"/>
  <c r="D36" i="44"/>
  <c r="K36" i="68"/>
  <c r="F38" i="57"/>
  <c r="F38" i="44"/>
  <c r="H41" i="57"/>
  <c r="H41" i="44"/>
  <c r="J43" i="57"/>
  <c r="J43" i="44"/>
  <c r="H9" i="57"/>
  <c r="H9" i="44"/>
  <c r="F8" i="57"/>
  <c r="F8" i="44"/>
  <c r="E7" i="57"/>
  <c r="E7" i="44"/>
  <c r="I14" i="57"/>
  <c r="I14" i="44"/>
  <c r="F31" i="57"/>
  <c r="F31" i="44"/>
  <c r="E41" i="57"/>
  <c r="E41" i="44"/>
  <c r="H17" i="57"/>
  <c r="H17" i="44"/>
  <c r="F7" i="57"/>
  <c r="F7" i="44"/>
  <c r="D18" i="57"/>
  <c r="D18" i="44"/>
  <c r="G18" i="68"/>
  <c r="D31" i="57"/>
  <c r="D31" i="44"/>
  <c r="F35" i="57"/>
  <c r="F35" i="44"/>
  <c r="H37" i="57"/>
  <c r="H37" i="44"/>
  <c r="J40" i="57"/>
  <c r="J40" i="44"/>
  <c r="E43" i="57"/>
  <c r="E43" i="44"/>
  <c r="H19" i="57"/>
  <c r="H19" i="44"/>
  <c r="F18" i="57"/>
  <c r="F18" i="44"/>
  <c r="E17" i="57"/>
  <c r="E17" i="44"/>
  <c r="D16" i="57"/>
  <c r="D16" i="44"/>
  <c r="D15" i="68"/>
  <c r="G16" i="68"/>
  <c r="I11" i="57"/>
  <c r="I11" i="44"/>
  <c r="E36" i="57"/>
  <c r="E36" i="44"/>
  <c r="G31" i="57"/>
  <c r="G31" i="44"/>
  <c r="I35" i="57"/>
  <c r="I35" i="44"/>
  <c r="D38" i="57"/>
  <c r="D38" i="44"/>
  <c r="K38" i="68"/>
  <c r="F41" i="57"/>
  <c r="F41" i="44"/>
  <c r="H43" i="57"/>
  <c r="H43" i="44"/>
  <c r="H16" i="57"/>
  <c r="H16" i="44"/>
  <c r="H15" i="68"/>
  <c r="F14" i="57"/>
  <c r="F14" i="44"/>
  <c r="E13" i="57"/>
  <c r="E13" i="44"/>
  <c r="D14" i="57"/>
  <c r="D14" i="44"/>
  <c r="G14" i="68"/>
  <c r="I8" i="57"/>
  <c r="I8" i="44"/>
  <c r="H45" i="57"/>
  <c r="H45" i="44"/>
  <c r="E45" i="57"/>
  <c r="E45" i="44"/>
  <c r="E32" i="57"/>
  <c r="E32" i="44"/>
  <c r="H30" i="57"/>
  <c r="H30" i="44"/>
  <c r="H35" i="57"/>
  <c r="H35" i="44"/>
  <c r="K31" i="68"/>
  <c r="E31" i="57"/>
  <c r="E31" i="44"/>
  <c r="I37" i="57"/>
  <c r="I37" i="44"/>
  <c r="K41" i="68"/>
  <c r="D41" i="57"/>
  <c r="D41" i="44"/>
  <c r="F43" i="57"/>
  <c r="F43" i="44"/>
  <c r="H13" i="57"/>
  <c r="H13" i="44"/>
  <c r="F12" i="57"/>
  <c r="F12" i="44"/>
  <c r="E11" i="57"/>
  <c r="E11" i="44"/>
  <c r="D8" i="57"/>
  <c r="D8" i="44"/>
  <c r="G8" i="68"/>
  <c r="I20" i="57"/>
  <c r="I20" i="44"/>
  <c r="G38" i="57"/>
  <c r="G38" i="44"/>
  <c r="H21" i="57"/>
  <c r="H21" i="44"/>
  <c r="F16" i="57"/>
  <c r="F16" i="44"/>
  <c r="F15" i="68"/>
  <c r="E6" i="57"/>
  <c r="E6" i="44"/>
  <c r="E5" i="68"/>
  <c r="I21" i="57"/>
  <c r="I21" i="44"/>
  <c r="I34" i="57"/>
  <c r="I34" i="44"/>
  <c r="D37" i="57"/>
  <c r="D37" i="44"/>
  <c r="K37" i="68"/>
  <c r="F39" i="68"/>
  <c r="F40" i="57"/>
  <c r="F40" i="44"/>
  <c r="H42" i="57"/>
  <c r="H42" i="44"/>
  <c r="J44" i="57"/>
  <c r="J44" i="44"/>
  <c r="H6" i="57"/>
  <c r="H6" i="44"/>
  <c r="H5" i="68"/>
  <c r="E21" i="57"/>
  <c r="E21" i="44"/>
  <c r="D20" i="57"/>
  <c r="D20" i="44"/>
  <c r="I6" i="57"/>
  <c r="I6" i="44"/>
  <c r="I5" i="68"/>
  <c r="G34" i="57"/>
  <c r="G34" i="44"/>
  <c r="J42" i="57"/>
  <c r="J42" i="44"/>
  <c r="K35" i="68"/>
  <c r="E35" i="57"/>
  <c r="E35" i="44"/>
  <c r="G37" i="57"/>
  <c r="G37" i="44"/>
  <c r="I40" i="57"/>
  <c r="I40" i="44"/>
  <c r="I39" i="68"/>
  <c r="K43" i="68"/>
  <c r="D43" i="57"/>
  <c r="D43" i="44"/>
  <c r="H20" i="57"/>
  <c r="H20" i="44"/>
  <c r="F19" i="57"/>
  <c r="F19" i="44"/>
  <c r="E18" i="57"/>
  <c r="E18" i="44"/>
  <c r="D17" i="57"/>
  <c r="D17" i="44"/>
  <c r="G17" i="68"/>
  <c r="I12" i="57"/>
  <c r="I12" i="44"/>
  <c r="J45" i="57"/>
  <c r="J45" i="44"/>
  <c r="F30" i="57"/>
  <c r="F30" i="44"/>
  <c r="I45" i="57"/>
  <c r="I45" i="44"/>
  <c r="G32" i="57"/>
  <c r="G32" i="44"/>
  <c r="G20" i="68" l="1"/>
  <c r="G29" i="68"/>
  <c r="H29" i="68"/>
  <c r="J29" i="44"/>
  <c r="J46" i="68"/>
  <c r="D29" i="68"/>
  <c r="I29" i="68"/>
  <c r="E29" i="68"/>
  <c r="G7" i="68"/>
  <c r="D5" i="68"/>
  <c r="D22" i="68"/>
  <c r="I29" i="44"/>
  <c r="I29" i="57"/>
  <c r="G29" i="44"/>
  <c r="D29" i="44"/>
  <c r="D29" i="57"/>
  <c r="J39" i="68"/>
  <c r="K33" i="57"/>
  <c r="K33" i="68"/>
  <c r="J29" i="68"/>
  <c r="G46" i="68"/>
  <c r="G39" i="68"/>
  <c r="F29" i="44"/>
  <c r="F29" i="68"/>
  <c r="G29" i="57"/>
  <c r="J29" i="57"/>
  <c r="F29" i="57"/>
  <c r="K33" i="44"/>
  <c r="K37" i="57"/>
  <c r="K37" i="44"/>
  <c r="J14" i="68"/>
  <c r="G14" i="57"/>
  <c r="G14" i="44"/>
  <c r="K38" i="57"/>
  <c r="K38" i="44"/>
  <c r="G16" i="57"/>
  <c r="G16" i="44"/>
  <c r="J16" i="68"/>
  <c r="G15" i="68"/>
  <c r="J19" i="68"/>
  <c r="G19" i="57"/>
  <c r="G19" i="44"/>
  <c r="H39" i="57"/>
  <c r="H39" i="44"/>
  <c r="I15" i="57"/>
  <c r="I15" i="44"/>
  <c r="I22" i="68"/>
  <c r="I5" i="57"/>
  <c r="I5" i="44"/>
  <c r="J20" i="68"/>
  <c r="G20" i="57"/>
  <c r="G20" i="44"/>
  <c r="F39" i="57"/>
  <c r="F39" i="44"/>
  <c r="F46" i="68"/>
  <c r="K36" i="57"/>
  <c r="K36" i="44"/>
  <c r="J10" i="68"/>
  <c r="G10" i="57"/>
  <c r="G10" i="44"/>
  <c r="K34" i="57"/>
  <c r="K34" i="44"/>
  <c r="D39" i="57"/>
  <c r="D39" i="44"/>
  <c r="F5" i="57"/>
  <c r="F5" i="44"/>
  <c r="F22" i="68"/>
  <c r="I39" i="57"/>
  <c r="I39" i="44"/>
  <c r="H5" i="57"/>
  <c r="H5" i="44"/>
  <c r="H22" i="68"/>
  <c r="E5" i="57"/>
  <c r="E5" i="44"/>
  <c r="E22" i="68"/>
  <c r="F15" i="57"/>
  <c r="F15" i="44"/>
  <c r="K41" i="57"/>
  <c r="K41" i="44"/>
  <c r="H15" i="57"/>
  <c r="H15" i="44"/>
  <c r="G18" i="57"/>
  <c r="G18" i="44"/>
  <c r="J18" i="68"/>
  <c r="J11" i="68"/>
  <c r="G11" i="57"/>
  <c r="G11" i="44"/>
  <c r="G39" i="57"/>
  <c r="G39" i="44"/>
  <c r="H29" i="57"/>
  <c r="H29" i="44"/>
  <c r="J6" i="68"/>
  <c r="G6" i="57"/>
  <c r="G6" i="44"/>
  <c r="G5" i="68"/>
  <c r="G21" i="57"/>
  <c r="G21" i="44"/>
  <c r="J21" i="68"/>
  <c r="J12" i="68"/>
  <c r="G12" i="57"/>
  <c r="G12" i="44"/>
  <c r="H46" i="68"/>
  <c r="I46" i="68"/>
  <c r="K35" i="57"/>
  <c r="K35" i="44"/>
  <c r="J39" i="57"/>
  <c r="J39" i="44"/>
  <c r="K40" i="57"/>
  <c r="K40" i="44"/>
  <c r="K39" i="68"/>
  <c r="E29" i="57"/>
  <c r="E29" i="44"/>
  <c r="G9" i="57"/>
  <c r="G9" i="44"/>
  <c r="J9" i="68"/>
  <c r="G8" i="57"/>
  <c r="G8" i="44"/>
  <c r="J8" i="68"/>
  <c r="K32" i="57"/>
  <c r="K32" i="44"/>
  <c r="E39" i="57"/>
  <c r="E39" i="44"/>
  <c r="K42" i="57"/>
  <c r="K42" i="44"/>
  <c r="G17" i="57"/>
  <c r="G17" i="44"/>
  <c r="J17" i="68"/>
  <c r="K43" i="57"/>
  <c r="K43" i="44"/>
  <c r="K31" i="57"/>
  <c r="K31" i="44"/>
  <c r="D15" i="57"/>
  <c r="D15" i="44"/>
  <c r="J13" i="68"/>
  <c r="G13" i="57"/>
  <c r="G13" i="44"/>
  <c r="J7" i="68"/>
  <c r="G7" i="57"/>
  <c r="G7" i="44"/>
  <c r="K30" i="57"/>
  <c r="K30" i="44"/>
  <c r="D5" i="57"/>
  <c r="D5" i="44"/>
  <c r="K44" i="57"/>
  <c r="K44" i="44"/>
  <c r="E15" i="57"/>
  <c r="E15" i="44"/>
  <c r="E46" i="68"/>
  <c r="K46" i="68" l="1"/>
  <c r="G46" i="57"/>
  <c r="G46" i="44"/>
  <c r="J46" i="57"/>
  <c r="J46" i="44"/>
  <c r="K29" i="44"/>
  <c r="K29" i="68"/>
  <c r="K29" i="57"/>
  <c r="J15" i="68"/>
  <c r="G15" i="57"/>
  <c r="G15" i="44"/>
  <c r="J8" i="57"/>
  <c r="J8" i="44"/>
  <c r="J19" i="57"/>
  <c r="J19" i="44"/>
  <c r="J14" i="57"/>
  <c r="J14" i="44"/>
  <c r="J17" i="57"/>
  <c r="J17" i="44"/>
  <c r="J21" i="57"/>
  <c r="J21" i="44"/>
  <c r="J6" i="57"/>
  <c r="J6" i="44"/>
  <c r="E22" i="57"/>
  <c r="E22" i="44"/>
  <c r="F22" i="57"/>
  <c r="F22" i="44"/>
  <c r="J10" i="57"/>
  <c r="J10" i="44"/>
  <c r="F46" i="57"/>
  <c r="F46" i="44"/>
  <c r="E46" i="57"/>
  <c r="E46" i="44"/>
  <c r="I46" i="57"/>
  <c r="I46" i="44"/>
  <c r="J11" i="57"/>
  <c r="J11" i="44"/>
  <c r="D22" i="57"/>
  <c r="D22" i="44"/>
  <c r="J9" i="57"/>
  <c r="J9" i="44"/>
  <c r="K39" i="57"/>
  <c r="K39" i="44"/>
  <c r="G5" i="57"/>
  <c r="G5" i="44"/>
  <c r="J5" i="68"/>
  <c r="G22" i="68"/>
  <c r="H22" i="57"/>
  <c r="H22" i="44"/>
  <c r="J7" i="57"/>
  <c r="J7" i="44"/>
  <c r="J13" i="57"/>
  <c r="J13" i="44"/>
  <c r="H46" i="57"/>
  <c r="H46" i="44"/>
  <c r="J12" i="57"/>
  <c r="J12" i="44"/>
  <c r="J18" i="57"/>
  <c r="J18" i="44"/>
  <c r="J20" i="57"/>
  <c r="J20" i="44"/>
  <c r="I22" i="57"/>
  <c r="I22" i="44"/>
  <c r="J16" i="57"/>
  <c r="J16" i="44"/>
  <c r="J15" i="57" l="1"/>
  <c r="J15" i="44"/>
  <c r="K46" i="57"/>
  <c r="K46" i="44"/>
  <c r="J22" i="68"/>
  <c r="G22" i="57"/>
  <c r="G22" i="44"/>
  <c r="J5" i="57"/>
  <c r="J5" i="44"/>
  <c r="J22" i="57" l="1"/>
  <c r="J22" i="44"/>
  <c r="D46" i="68" l="1"/>
  <c r="D46" i="94"/>
  <c r="D46" i="95"/>
  <c r="D46" i="57"/>
  <c r="D46" i="93"/>
  <c r="D46" i="44"/>
  <c r="D45" i="95"/>
  <c r="D45" i="68" l="1"/>
  <c r="D45" i="57"/>
  <c r="D45" i="93"/>
  <c r="D45" i="44"/>
  <c r="D45" i="94"/>
  <c r="K45" i="57" l="1"/>
  <c r="K45" i="44"/>
  <c r="K45" i="95"/>
  <c r="K45" i="93"/>
  <c r="K45" i="68"/>
  <c r="K45" i="94"/>
</calcChain>
</file>

<file path=xl/sharedStrings.xml><?xml version="1.0" encoding="utf-8"?>
<sst xmlns="http://schemas.openxmlformats.org/spreadsheetml/2006/main" count="1367" uniqueCount="552">
  <si>
    <t>（単位:円）</t>
    <rPh sb="1" eb="3">
      <t>タンイ</t>
    </rPh>
    <rPh sb="4" eb="5">
      <t>エン</t>
    </rPh>
    <phoneticPr fontId="5"/>
  </si>
  <si>
    <t>①本明細表は決算整理仕訳や附属明細を作成する際の基礎資料となる。</t>
    <rPh sb="1" eb="2">
      <t>ホン</t>
    </rPh>
    <rPh sb="2" eb="5">
      <t>メイサイヒョウ</t>
    </rPh>
    <rPh sb="6" eb="8">
      <t>ケッサン</t>
    </rPh>
    <rPh sb="8" eb="10">
      <t>セイリ</t>
    </rPh>
    <rPh sb="10" eb="12">
      <t>シワケ</t>
    </rPh>
    <rPh sb="13" eb="15">
      <t>フゾク</t>
    </rPh>
    <rPh sb="15" eb="17">
      <t>メイサイ</t>
    </rPh>
    <rPh sb="18" eb="20">
      <t>サクセイ</t>
    </rPh>
    <rPh sb="22" eb="23">
      <t>サイ</t>
    </rPh>
    <rPh sb="24" eb="26">
      <t>キソ</t>
    </rPh>
    <rPh sb="26" eb="28">
      <t>シリョウ</t>
    </rPh>
    <phoneticPr fontId="5"/>
  </si>
  <si>
    <t>⑥青色のセルが入力箇所となる。灰色のセルは数式を設定しているため入力を行わない。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5"/>
  </si>
  <si>
    <t>一般会計</t>
  </si>
  <si>
    <t>区分</t>
    <rPh sb="0" eb="2">
      <t>クブン</t>
    </rPh>
    <phoneticPr fontId="5"/>
  </si>
  <si>
    <t>前年度末残高</t>
    <rPh sb="0" eb="3">
      <t>ゼンネンド</t>
    </rPh>
    <rPh sb="3" eb="4">
      <t>マツ</t>
    </rPh>
    <rPh sb="4" eb="6">
      <t>ザンダカ</t>
    </rPh>
    <phoneticPr fontId="5"/>
  </si>
  <si>
    <t>増加</t>
    <rPh sb="0" eb="2">
      <t>ゾウカ</t>
    </rPh>
    <phoneticPr fontId="5"/>
  </si>
  <si>
    <t>減少</t>
    <rPh sb="0" eb="2">
      <t>ゲンショウ</t>
    </rPh>
    <phoneticPr fontId="5"/>
  </si>
  <si>
    <t>本年度末残高</t>
    <rPh sb="4" eb="6">
      <t>ザンダカ</t>
    </rPh>
    <phoneticPr fontId="5"/>
  </si>
  <si>
    <t>振替</t>
    <rPh sb="0" eb="2">
      <t>フリカエ</t>
    </rPh>
    <phoneticPr fontId="5"/>
  </si>
  <si>
    <t>計</t>
    <rPh sb="0" eb="1">
      <t>ケイ</t>
    </rPh>
    <phoneticPr fontId="5"/>
  </si>
  <si>
    <t>合計</t>
    <rPh sb="0" eb="2">
      <t>ゴウケイ</t>
    </rPh>
    <phoneticPr fontId="5"/>
  </si>
  <si>
    <t>その他</t>
  </si>
  <si>
    <t>５年超
10年以内</t>
    <rPh sb="1" eb="2">
      <t>ネン</t>
    </rPh>
    <rPh sb="2" eb="3">
      <t>チョウ</t>
    </rPh>
    <rPh sb="6" eb="7">
      <t>ネン</t>
    </rPh>
    <rPh sb="7" eb="9">
      <t>イナイ</t>
    </rPh>
    <phoneticPr fontId="5"/>
  </si>
  <si>
    <t>10年超
15年以内</t>
    <rPh sb="2" eb="3">
      <t>ネン</t>
    </rPh>
    <rPh sb="3" eb="4">
      <t>チョウ</t>
    </rPh>
    <rPh sb="7" eb="8">
      <t>ネン</t>
    </rPh>
    <rPh sb="8" eb="10">
      <t>イナイ</t>
    </rPh>
    <phoneticPr fontId="5"/>
  </si>
  <si>
    <t>15年超
20年以内</t>
    <rPh sb="2" eb="3">
      <t>ネン</t>
    </rPh>
    <rPh sb="3" eb="4">
      <t>チョウ</t>
    </rPh>
    <rPh sb="7" eb="8">
      <t>ネン</t>
    </rPh>
    <rPh sb="8" eb="10">
      <t>イナイ</t>
    </rPh>
    <phoneticPr fontId="5"/>
  </si>
  <si>
    <t>20年超</t>
    <rPh sb="2" eb="3">
      <t>ネン</t>
    </rPh>
    <rPh sb="3" eb="4">
      <t>チョウ</t>
    </rPh>
    <phoneticPr fontId="5"/>
  </si>
  <si>
    <t>【参考】財務書類作成要領より</t>
    <rPh sb="1" eb="3">
      <t>サンコウ</t>
    </rPh>
    <rPh sb="4" eb="6">
      <t>ザイム</t>
    </rPh>
    <rPh sb="6" eb="8">
      <t>ショルイ</t>
    </rPh>
    <rPh sb="8" eb="10">
      <t>サクセイ</t>
    </rPh>
    <rPh sb="10" eb="12">
      <t>ヨウリョウ</t>
    </rPh>
    <phoneticPr fontId="5"/>
  </si>
  <si>
    <t>③必ず、執行データの金額や決算書の金額と整合しているかを確認すること。</t>
    <rPh sb="1" eb="2">
      <t>カナラ</t>
    </rPh>
    <rPh sb="4" eb="6">
      <t>シッコウ</t>
    </rPh>
    <rPh sb="10" eb="12">
      <t>キンガク</t>
    </rPh>
    <rPh sb="13" eb="15">
      <t>ケッサン</t>
    </rPh>
    <rPh sb="15" eb="16">
      <t>ショ</t>
    </rPh>
    <rPh sb="17" eb="19">
      <t>キンガク</t>
    </rPh>
    <rPh sb="20" eb="22">
      <t>セイゴウ</t>
    </rPh>
    <rPh sb="28" eb="30">
      <t>カクニン</t>
    </rPh>
    <phoneticPr fontId="5"/>
  </si>
  <si>
    <t>⑤青色のセルが入力箇所となる。灰色のセルは数式を設定しているため入力を行わない。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5"/>
  </si>
  <si>
    <t>一般会計</t>
    <rPh sb="0" eb="2">
      <t>イッパン</t>
    </rPh>
    <rPh sb="2" eb="4">
      <t>カイケイ</t>
    </rPh>
    <phoneticPr fontId="5"/>
  </si>
  <si>
    <t>種類</t>
    <rPh sb="0" eb="2">
      <t>シュルイ</t>
    </rPh>
    <phoneticPr fontId="5"/>
  </si>
  <si>
    <t>区分</t>
  </si>
  <si>
    <t>地方消費税清算金</t>
    <rPh sb="0" eb="2">
      <t>チホウ</t>
    </rPh>
    <rPh sb="2" eb="5">
      <t>ショウヒゼイ</t>
    </rPh>
    <rPh sb="5" eb="8">
      <t>セイサンキン</t>
    </rPh>
    <phoneticPr fontId="5"/>
  </si>
  <si>
    <t>地方譲与税</t>
    <rPh sb="0" eb="2">
      <t>チホウ</t>
    </rPh>
    <phoneticPr fontId="5"/>
  </si>
  <si>
    <t>寄付金</t>
    <rPh sb="0" eb="2">
      <t>キフ</t>
    </rPh>
    <rPh sb="2" eb="3">
      <t>キン</t>
    </rPh>
    <phoneticPr fontId="5"/>
  </si>
  <si>
    <t>繰入金(基金繰入除く)</t>
    <rPh sb="0" eb="2">
      <t>クリイレ</t>
    </rPh>
    <rPh sb="2" eb="3">
      <t>キン</t>
    </rPh>
    <rPh sb="4" eb="6">
      <t>キキン</t>
    </rPh>
    <rPh sb="6" eb="8">
      <t>クリイレ</t>
    </rPh>
    <rPh sb="8" eb="9">
      <t>ノゾ</t>
    </rPh>
    <phoneticPr fontId="5"/>
  </si>
  <si>
    <t>連合会支出金</t>
    <rPh sb="0" eb="2">
      <t>レンゴウ</t>
    </rPh>
    <rPh sb="2" eb="3">
      <t>カイ</t>
    </rPh>
    <rPh sb="3" eb="5">
      <t>シシュツ</t>
    </rPh>
    <rPh sb="5" eb="6">
      <t>キン</t>
    </rPh>
    <phoneticPr fontId="5"/>
  </si>
  <si>
    <t>共同事業交付金</t>
    <rPh sb="0" eb="2">
      <t>キョウドウ</t>
    </rPh>
    <rPh sb="2" eb="4">
      <t>ジギョウ</t>
    </rPh>
    <rPh sb="4" eb="7">
      <t>コウフキン</t>
    </rPh>
    <phoneticPr fontId="5"/>
  </si>
  <si>
    <t>支払基金交付金</t>
    <rPh sb="0" eb="2">
      <t>シハライ</t>
    </rPh>
    <rPh sb="2" eb="4">
      <t>キキン</t>
    </rPh>
    <rPh sb="4" eb="7">
      <t>コウフキン</t>
    </rPh>
    <phoneticPr fontId="5"/>
  </si>
  <si>
    <t>都道府県等支出金</t>
    <rPh sb="0" eb="2">
      <t>トドウ</t>
    </rPh>
    <rPh sb="2" eb="3">
      <t>フ</t>
    </rPh>
    <rPh sb="3" eb="4">
      <t>ケン</t>
    </rPh>
    <rPh sb="4" eb="5">
      <t>ナド</t>
    </rPh>
    <rPh sb="5" eb="7">
      <t>シシュツ</t>
    </rPh>
    <rPh sb="7" eb="8">
      <t>キン</t>
    </rPh>
    <phoneticPr fontId="5"/>
  </si>
  <si>
    <t>国庫支出金</t>
    <rPh sb="0" eb="2">
      <t>コッコ</t>
    </rPh>
    <rPh sb="2" eb="5">
      <t>シシュツキン</t>
    </rPh>
    <phoneticPr fontId="5"/>
  </si>
  <si>
    <t>合計</t>
  </si>
  <si>
    <t>②会計毎にN年度における各資産の前年度末残高及び期中の増加額・減少額を入力する。</t>
    <rPh sb="1" eb="3">
      <t>カイケイ</t>
    </rPh>
    <rPh sb="3" eb="4">
      <t>ゴト</t>
    </rPh>
    <rPh sb="6" eb="8">
      <t>ネンド</t>
    </rPh>
    <rPh sb="12" eb="15">
      <t>カクシサン</t>
    </rPh>
    <rPh sb="16" eb="19">
      <t>ゼンネンド</t>
    </rPh>
    <rPh sb="19" eb="20">
      <t>マツ</t>
    </rPh>
    <rPh sb="20" eb="22">
      <t>ザンダカ</t>
    </rPh>
    <rPh sb="22" eb="23">
      <t>オヨ</t>
    </rPh>
    <rPh sb="24" eb="26">
      <t>キチュウ</t>
    </rPh>
    <rPh sb="27" eb="29">
      <t>ゾウカ</t>
    </rPh>
    <rPh sb="29" eb="30">
      <t>ガク</t>
    </rPh>
    <rPh sb="31" eb="33">
      <t>ゲンショウ</t>
    </rPh>
    <rPh sb="33" eb="34">
      <t>ガク</t>
    </rPh>
    <phoneticPr fontId="5"/>
  </si>
  <si>
    <t>④青色のセルが入力箇所となる。灰色のセルは数式を設定しているため入力を行わない。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5"/>
  </si>
  <si>
    <t>勘定科目</t>
    <rPh sb="0" eb="2">
      <t>カンジョウ</t>
    </rPh>
    <rPh sb="2" eb="4">
      <t>カモク</t>
    </rPh>
    <phoneticPr fontId="5"/>
  </si>
  <si>
    <t>本年度増加</t>
  </si>
  <si>
    <t>本年度減少</t>
    <rPh sb="3" eb="5">
      <t>ゲンショウ</t>
    </rPh>
    <phoneticPr fontId="5"/>
  </si>
  <si>
    <t>売却</t>
  </si>
  <si>
    <t>評価損</t>
    <rPh sb="0" eb="2">
      <t>ヒョウカ</t>
    </rPh>
    <rPh sb="2" eb="3">
      <t>ソン</t>
    </rPh>
    <phoneticPr fontId="5"/>
  </si>
  <si>
    <t>投資及び出資金</t>
    <rPh sb="0" eb="2">
      <t>トウシ</t>
    </rPh>
    <rPh sb="2" eb="3">
      <t>オヨ</t>
    </rPh>
    <rPh sb="4" eb="7">
      <t>シュッシキン</t>
    </rPh>
    <phoneticPr fontId="5"/>
  </si>
  <si>
    <t>有価証券</t>
    <rPh sb="0" eb="2">
      <t>ユウカ</t>
    </rPh>
    <rPh sb="2" eb="4">
      <t>ショウケン</t>
    </rPh>
    <phoneticPr fontId="5"/>
  </si>
  <si>
    <t>出資金</t>
    <rPh sb="0" eb="3">
      <t>シュッシキン</t>
    </rPh>
    <phoneticPr fontId="5"/>
  </si>
  <si>
    <t>その他</t>
    <rPh sb="2" eb="3">
      <t>タ</t>
    </rPh>
    <phoneticPr fontId="5"/>
  </si>
  <si>
    <t>国県等補助金</t>
    <rPh sb="0" eb="1">
      <t>クニ</t>
    </rPh>
    <rPh sb="1" eb="2">
      <t>ケン</t>
    </rPh>
    <rPh sb="2" eb="3">
      <t>ナド</t>
    </rPh>
    <rPh sb="3" eb="6">
      <t>ホジョキン</t>
    </rPh>
    <phoneticPr fontId="5"/>
  </si>
  <si>
    <t>税収等</t>
    <rPh sb="0" eb="3">
      <t>ゼイシュウナド</t>
    </rPh>
    <phoneticPr fontId="5"/>
  </si>
  <si>
    <t>有価証券は、満期保有目的有価証券及び満期保有目的以外の有価証券に区分します。</t>
  </si>
  <si>
    <t>その他は、上記及び徴収不能引当金以外の投資その他の資産をいいます。</t>
  </si>
  <si>
    <t>内訳</t>
    <rPh sb="0" eb="2">
      <t>ウチワケ</t>
    </rPh>
    <phoneticPr fontId="5"/>
  </si>
  <si>
    <t>現金預金</t>
    <rPh sb="0" eb="2">
      <t>ゲンキン</t>
    </rPh>
    <rPh sb="2" eb="4">
      <t>ヨキン</t>
    </rPh>
    <phoneticPr fontId="5"/>
  </si>
  <si>
    <t>土地</t>
    <rPh sb="0" eb="2">
      <t>トチ</t>
    </rPh>
    <phoneticPr fontId="5"/>
  </si>
  <si>
    <t>財政調整基金</t>
    <rPh sb="0" eb="2">
      <t>ザイセイ</t>
    </rPh>
    <rPh sb="2" eb="4">
      <t>チョウセイ</t>
    </rPh>
    <rPh sb="4" eb="6">
      <t>キキン</t>
    </rPh>
    <phoneticPr fontId="5"/>
  </si>
  <si>
    <t>①本資料は財務書類(BSの貸付金の整合性チェック)及び決算整理仕訳を作成する為の基礎資料となる。</t>
    <rPh sb="1" eb="2">
      <t>ホン</t>
    </rPh>
    <rPh sb="2" eb="4">
      <t>シリョウ</t>
    </rPh>
    <rPh sb="5" eb="7">
      <t>ザイム</t>
    </rPh>
    <rPh sb="7" eb="9">
      <t>ショルイ</t>
    </rPh>
    <rPh sb="13" eb="15">
      <t>カシツケ</t>
    </rPh>
    <rPh sb="15" eb="16">
      <t>キン</t>
    </rPh>
    <rPh sb="17" eb="20">
      <t>セイゴウセイ</t>
    </rPh>
    <rPh sb="25" eb="26">
      <t>オヨ</t>
    </rPh>
    <rPh sb="27" eb="29">
      <t>ケッサン</t>
    </rPh>
    <rPh sb="29" eb="31">
      <t>セイリ</t>
    </rPh>
    <rPh sb="31" eb="33">
      <t>シワケ</t>
    </rPh>
    <rPh sb="34" eb="36">
      <t>サクセイ</t>
    </rPh>
    <rPh sb="38" eb="39">
      <t>タメ</t>
    </rPh>
    <rPh sb="40" eb="42">
      <t>キソ</t>
    </rPh>
    <rPh sb="42" eb="44">
      <t>シリョウ</t>
    </rPh>
    <phoneticPr fontId="5"/>
  </si>
  <si>
    <t>②会計毎にN年度における貸付金の前年度末残高及び期中の増加額・減少額を入力する。</t>
    <rPh sb="1" eb="3">
      <t>カイケイ</t>
    </rPh>
    <rPh sb="3" eb="4">
      <t>ゴト</t>
    </rPh>
    <rPh sb="6" eb="8">
      <t>ネンド</t>
    </rPh>
    <rPh sb="12" eb="14">
      <t>カシツケ</t>
    </rPh>
    <rPh sb="14" eb="15">
      <t>キン</t>
    </rPh>
    <rPh sb="16" eb="19">
      <t>ゼンネンド</t>
    </rPh>
    <rPh sb="19" eb="20">
      <t>マツ</t>
    </rPh>
    <rPh sb="20" eb="22">
      <t>ザンダカ</t>
    </rPh>
    <rPh sb="22" eb="23">
      <t>オヨ</t>
    </rPh>
    <rPh sb="24" eb="26">
      <t>キチュウ</t>
    </rPh>
    <rPh sb="27" eb="29">
      <t>ゾウカ</t>
    </rPh>
    <rPh sb="29" eb="30">
      <t>ガク</t>
    </rPh>
    <rPh sb="31" eb="33">
      <t>ゲンショウ</t>
    </rPh>
    <rPh sb="33" eb="34">
      <t>ガク</t>
    </rPh>
    <phoneticPr fontId="5"/>
  </si>
  <si>
    <t>③次年度回収予定の貸付金の情報については長短区分に「短期」と入力する（本年度末残高が有る貸付金は長短区分の判断が必要。）。</t>
    <rPh sb="1" eb="4">
      <t>ジネンド</t>
    </rPh>
    <rPh sb="4" eb="6">
      <t>カイシュウ</t>
    </rPh>
    <rPh sb="6" eb="8">
      <t>ヨテイ</t>
    </rPh>
    <rPh sb="9" eb="11">
      <t>カシツケ</t>
    </rPh>
    <rPh sb="11" eb="12">
      <t>キン</t>
    </rPh>
    <rPh sb="13" eb="15">
      <t>ジョウホウ</t>
    </rPh>
    <rPh sb="20" eb="22">
      <t>チョウタン</t>
    </rPh>
    <rPh sb="22" eb="24">
      <t>クブン</t>
    </rPh>
    <rPh sb="26" eb="28">
      <t>タンキ</t>
    </rPh>
    <rPh sb="35" eb="38">
      <t>ホンネンド</t>
    </rPh>
    <rPh sb="38" eb="39">
      <t>マツ</t>
    </rPh>
    <rPh sb="39" eb="41">
      <t>ザンダカ</t>
    </rPh>
    <rPh sb="42" eb="43">
      <t>ア</t>
    </rPh>
    <rPh sb="44" eb="46">
      <t>カシツケ</t>
    </rPh>
    <rPh sb="46" eb="47">
      <t>キン</t>
    </rPh>
    <rPh sb="48" eb="50">
      <t>チョウタン</t>
    </rPh>
    <rPh sb="50" eb="52">
      <t>クブン</t>
    </rPh>
    <rPh sb="53" eb="55">
      <t>ハンダン</t>
    </rPh>
    <rPh sb="56" eb="58">
      <t>ヒツヨウ</t>
    </rPh>
    <phoneticPr fontId="5"/>
  </si>
  <si>
    <t>④次々年度以降回収予定の貸付金の情報については長短区分に「長期」と入力する（本年度末残高が有る貸付金は長短区分の判断が必要。）。</t>
    <rPh sb="1" eb="3">
      <t>ジジ</t>
    </rPh>
    <rPh sb="5" eb="7">
      <t>イコウ</t>
    </rPh>
    <rPh sb="7" eb="9">
      <t>カイシュウ</t>
    </rPh>
    <rPh sb="9" eb="11">
      <t>ヨテイ</t>
    </rPh>
    <rPh sb="12" eb="14">
      <t>カシツケ</t>
    </rPh>
    <rPh sb="14" eb="15">
      <t>キン</t>
    </rPh>
    <rPh sb="23" eb="25">
      <t>チョウタン</t>
    </rPh>
    <rPh sb="25" eb="27">
      <t>クブン</t>
    </rPh>
    <rPh sb="29" eb="31">
      <t>チョウキ</t>
    </rPh>
    <rPh sb="59" eb="61">
      <t>ヒツヨウ</t>
    </rPh>
    <phoneticPr fontId="5"/>
  </si>
  <si>
    <t>⑤必ず、執行データの金額や決算書の金額と整合しているかを確認する。</t>
    <rPh sb="1" eb="2">
      <t>カナラ</t>
    </rPh>
    <rPh sb="4" eb="6">
      <t>シッコウ</t>
    </rPh>
    <rPh sb="10" eb="12">
      <t>キンガク</t>
    </rPh>
    <rPh sb="13" eb="15">
      <t>ケッサン</t>
    </rPh>
    <rPh sb="15" eb="16">
      <t>ショ</t>
    </rPh>
    <rPh sb="17" eb="19">
      <t>キンガク</t>
    </rPh>
    <rPh sb="20" eb="22">
      <t>セイゴウ</t>
    </rPh>
    <rPh sb="28" eb="30">
      <t>カクニン</t>
    </rPh>
    <phoneticPr fontId="5"/>
  </si>
  <si>
    <t>短期貸付金は、貸付金のうち、翌年度に償還期限が到来するものをいいます。</t>
  </si>
  <si>
    <t>②会計毎に当該年度における引当金の前年度末残高及び期中の増加・減少額を入力する。</t>
    <rPh sb="1" eb="3">
      <t>カイケイ</t>
    </rPh>
    <rPh sb="3" eb="4">
      <t>ゴト</t>
    </rPh>
    <rPh sb="5" eb="7">
      <t>トウガイ</t>
    </rPh>
    <rPh sb="7" eb="9">
      <t>ネンド</t>
    </rPh>
    <rPh sb="13" eb="15">
      <t>ヒキアテ</t>
    </rPh>
    <rPh sb="15" eb="16">
      <t>キン</t>
    </rPh>
    <rPh sb="17" eb="20">
      <t>ゼンネンド</t>
    </rPh>
    <rPh sb="20" eb="21">
      <t>マツ</t>
    </rPh>
    <rPh sb="21" eb="23">
      <t>ザンダカ</t>
    </rPh>
    <rPh sb="23" eb="24">
      <t>オヨ</t>
    </rPh>
    <rPh sb="25" eb="27">
      <t>キチュウ</t>
    </rPh>
    <rPh sb="28" eb="30">
      <t>ゾウカ</t>
    </rPh>
    <rPh sb="31" eb="33">
      <t>ゲンショウ</t>
    </rPh>
    <rPh sb="33" eb="34">
      <t>ガク</t>
    </rPh>
    <phoneticPr fontId="5"/>
  </si>
  <si>
    <t>1)当年度の健全化判断比率4⑤A表の将来負担額と同様の考え方で会計ごとの負担額を把握し、本年度末残高に入力する。</t>
    <rPh sb="2" eb="5">
      <t>トウネンド</t>
    </rPh>
    <rPh sb="6" eb="9">
      <t>ケンゼンカ</t>
    </rPh>
    <rPh sb="9" eb="11">
      <t>ハンダン</t>
    </rPh>
    <rPh sb="11" eb="13">
      <t>ヒリツ</t>
    </rPh>
    <rPh sb="16" eb="17">
      <t>ヒョウ</t>
    </rPh>
    <rPh sb="18" eb="20">
      <t>ショウライ</t>
    </rPh>
    <rPh sb="20" eb="22">
      <t>フタン</t>
    </rPh>
    <rPh sb="22" eb="23">
      <t>ガク</t>
    </rPh>
    <rPh sb="24" eb="26">
      <t>ドウヨウ</t>
    </rPh>
    <rPh sb="27" eb="28">
      <t>カンガ</t>
    </rPh>
    <rPh sb="29" eb="30">
      <t>カタ</t>
    </rPh>
    <rPh sb="31" eb="33">
      <t>カイケイ</t>
    </rPh>
    <rPh sb="36" eb="38">
      <t>フタン</t>
    </rPh>
    <rPh sb="38" eb="39">
      <t>ガク</t>
    </rPh>
    <rPh sb="40" eb="42">
      <t>ハアク</t>
    </rPh>
    <rPh sb="44" eb="47">
      <t>ホンネンド</t>
    </rPh>
    <rPh sb="47" eb="48">
      <t>マツ</t>
    </rPh>
    <rPh sb="48" eb="50">
      <t>ザンダカ</t>
    </rPh>
    <phoneticPr fontId="5"/>
  </si>
  <si>
    <t>　(開始時の場合には、前年度の将来負担額も前年度末残高に入力する。)</t>
    <rPh sb="2" eb="4">
      <t>カイシ</t>
    </rPh>
    <rPh sb="4" eb="5">
      <t>ジ</t>
    </rPh>
    <rPh sb="6" eb="8">
      <t>バアイ</t>
    </rPh>
    <rPh sb="11" eb="14">
      <t>ゼンネンド</t>
    </rPh>
    <rPh sb="15" eb="17">
      <t>ショウライ</t>
    </rPh>
    <rPh sb="17" eb="19">
      <t>フタン</t>
    </rPh>
    <rPh sb="19" eb="20">
      <t>ガク</t>
    </rPh>
    <rPh sb="21" eb="24">
      <t>ゼンネンド</t>
    </rPh>
    <rPh sb="24" eb="25">
      <t>マツ</t>
    </rPh>
    <rPh sb="25" eb="27">
      <t>ザンダカ</t>
    </rPh>
    <phoneticPr fontId="5"/>
  </si>
  <si>
    <t>④本明細表のレイアウトは総務省_財務書類作成要領_別表4-7引当金明細表に準ずる。</t>
    <rPh sb="30" eb="32">
      <t>ヒキアテ</t>
    </rPh>
    <rPh sb="32" eb="33">
      <t>キン</t>
    </rPh>
    <phoneticPr fontId="5"/>
  </si>
  <si>
    <t>（参考）増減</t>
    <rPh sb="1" eb="3">
      <t>サンコウ</t>
    </rPh>
    <rPh sb="4" eb="6">
      <t>ゾウゲン</t>
    </rPh>
    <phoneticPr fontId="5"/>
  </si>
  <si>
    <t>繰入</t>
    <rPh sb="0" eb="2">
      <t>クリイレ</t>
    </rPh>
    <phoneticPr fontId="5"/>
  </si>
  <si>
    <t>目的取崩</t>
    <rPh sb="0" eb="2">
      <t>モクテキ</t>
    </rPh>
    <rPh sb="2" eb="3">
      <t>ト</t>
    </rPh>
    <rPh sb="3" eb="4">
      <t>クズ</t>
    </rPh>
    <phoneticPr fontId="5"/>
  </si>
  <si>
    <t>投資損失引当金</t>
    <rPh sb="0" eb="2">
      <t>トウシ</t>
    </rPh>
    <rPh sb="2" eb="4">
      <t>ソンシツ</t>
    </rPh>
    <rPh sb="4" eb="6">
      <t>ヒキアテ</t>
    </rPh>
    <rPh sb="6" eb="7">
      <t>キン</t>
    </rPh>
    <phoneticPr fontId="5"/>
  </si>
  <si>
    <t>退職手当引当金</t>
    <rPh sb="0" eb="2">
      <t>タイショク</t>
    </rPh>
    <rPh sb="2" eb="4">
      <t>テアテ</t>
    </rPh>
    <rPh sb="4" eb="7">
      <t>ヒキアテキン</t>
    </rPh>
    <phoneticPr fontId="5"/>
  </si>
  <si>
    <t>損失補償等引当金</t>
    <rPh sb="0" eb="2">
      <t>ソンシツ</t>
    </rPh>
    <rPh sb="2" eb="4">
      <t>ホショウ</t>
    </rPh>
    <rPh sb="4" eb="5">
      <t>トウ</t>
    </rPh>
    <rPh sb="5" eb="8">
      <t>ヒキアテキン</t>
    </rPh>
    <phoneticPr fontId="5"/>
  </si>
  <si>
    <t>賞与等引当金</t>
    <rPh sb="0" eb="2">
      <t>ショウヨ</t>
    </rPh>
    <rPh sb="2" eb="3">
      <t>トウ</t>
    </rPh>
    <rPh sb="3" eb="6">
      <t>ヒキアテキン</t>
    </rPh>
    <phoneticPr fontId="5"/>
  </si>
  <si>
    <t>●●特別会計</t>
    <rPh sb="2" eb="4">
      <t>トクベツ</t>
    </rPh>
    <rPh sb="4" eb="6">
      <t>カイケイ</t>
    </rPh>
    <phoneticPr fontId="5"/>
  </si>
  <si>
    <t>Ａ)基本額</t>
  </si>
  <si>
    <t>勤続年数ごとの（職員数×平均給料月額×自己都合退職支給率）を合計したもの</t>
  </si>
  <si>
    <t>Ｂ)調整額</t>
  </si>
  <si>
    <t>次のいずれかとします。</t>
  </si>
  <si>
    <t>a)イ及びロに掲げる額を合計した額</t>
  </si>
  <si>
    <t>b)Ａで求めた額に次の算式により算定した数値を乗じて得た額</t>
  </si>
  <si>
    <t>Ｃ)特別職に属する職員の退職手当引当金</t>
  </si>
  <si>
    <t>附属明細書</t>
    <rPh sb="0" eb="2">
      <t>フゾク</t>
    </rPh>
    <rPh sb="2" eb="5">
      <t>メイサイショ</t>
    </rPh>
    <phoneticPr fontId="5"/>
  </si>
  <si>
    <t>１．貸借対照表の内容に関する明細
（１）資産項目の明細</t>
    <rPh sb="2" eb="4">
      <t>タイシャク</t>
    </rPh>
    <rPh sb="4" eb="7">
      <t>タイショウヒョウ</t>
    </rPh>
    <rPh sb="8" eb="10">
      <t>ナイヨウ</t>
    </rPh>
    <rPh sb="11" eb="12">
      <t>カン</t>
    </rPh>
    <rPh sb="14" eb="16">
      <t>メイサイ</t>
    </rPh>
    <rPh sb="20" eb="22">
      <t>シサン</t>
    </rPh>
    <rPh sb="22" eb="24">
      <t>コウモク</t>
    </rPh>
    <rPh sb="25" eb="27">
      <t>メイサイ</t>
    </rPh>
    <phoneticPr fontId="5"/>
  </si>
  <si>
    <t>①有形固定資産の明細</t>
    <rPh sb="1" eb="3">
      <t>ユウケイ</t>
    </rPh>
    <rPh sb="3" eb="5">
      <t>コテイ</t>
    </rPh>
    <rPh sb="5" eb="7">
      <t>シサン</t>
    </rPh>
    <rPh sb="8" eb="10">
      <t>メイサイ</t>
    </rPh>
    <phoneticPr fontId="5"/>
  </si>
  <si>
    <t>（単位：千円）</t>
    <rPh sb="1" eb="3">
      <t>タンイ</t>
    </rPh>
    <rPh sb="4" eb="5">
      <t>セン</t>
    </rPh>
    <rPh sb="5" eb="6">
      <t>エン</t>
    </rPh>
    <phoneticPr fontId="5"/>
  </si>
  <si>
    <t xml:space="preserve">
前年度末残高
（A）</t>
    <rPh sb="1" eb="4">
      <t>ゼンネンド</t>
    </rPh>
    <rPh sb="4" eb="5">
      <t>マツ</t>
    </rPh>
    <rPh sb="5" eb="7">
      <t>ザンダカ</t>
    </rPh>
    <phoneticPr fontId="5"/>
  </si>
  <si>
    <t xml:space="preserve">
本年度増加額
（B）</t>
    <rPh sb="1" eb="4">
      <t>ホンネンド</t>
    </rPh>
    <rPh sb="4" eb="7">
      <t>ゾウカガク</t>
    </rPh>
    <phoneticPr fontId="5"/>
  </si>
  <si>
    <t xml:space="preserve">
本年度減少額
（C）</t>
    <rPh sb="1" eb="4">
      <t>ホンネンド</t>
    </rPh>
    <rPh sb="4" eb="7">
      <t>ゲンショウガク</t>
    </rPh>
    <phoneticPr fontId="5"/>
  </si>
  <si>
    <t>本年度末残高
（A)＋（B)-（C)
（D）</t>
    <rPh sb="0" eb="3">
      <t>ホンネンド</t>
    </rPh>
    <rPh sb="3" eb="4">
      <t>マツ</t>
    </rPh>
    <rPh sb="4" eb="6">
      <t>ザンダカ</t>
    </rPh>
    <phoneticPr fontId="5"/>
  </si>
  <si>
    <t xml:space="preserve"> 事業用資産</t>
    <rPh sb="1" eb="4">
      <t>ジギョウヨウ</t>
    </rPh>
    <rPh sb="4" eb="6">
      <t>シサン</t>
    </rPh>
    <phoneticPr fontId="5"/>
  </si>
  <si>
    <t>　  土地</t>
    <rPh sb="3" eb="5">
      <t>トチ</t>
    </rPh>
    <phoneticPr fontId="5"/>
  </si>
  <si>
    <t>　　立木竹</t>
    <rPh sb="2" eb="4">
      <t>タチキ</t>
    </rPh>
    <rPh sb="4" eb="5">
      <t>タケ</t>
    </rPh>
    <phoneticPr fontId="5"/>
  </si>
  <si>
    <t>　　建物</t>
    <rPh sb="2" eb="4">
      <t>タテモノ</t>
    </rPh>
    <phoneticPr fontId="5"/>
  </si>
  <si>
    <t>　　工作物</t>
    <rPh sb="2" eb="5">
      <t>コウサクブツ</t>
    </rPh>
    <phoneticPr fontId="5"/>
  </si>
  <si>
    <t>　　船舶</t>
    <rPh sb="2" eb="4">
      <t>センパク</t>
    </rPh>
    <phoneticPr fontId="5"/>
  </si>
  <si>
    <t>　　浮標等</t>
    <rPh sb="2" eb="4">
      <t>フヒョウ</t>
    </rPh>
    <rPh sb="4" eb="5">
      <t>ナド</t>
    </rPh>
    <phoneticPr fontId="5"/>
  </si>
  <si>
    <t>　　航空機</t>
    <rPh sb="2" eb="5">
      <t>コウクウキ</t>
    </rPh>
    <phoneticPr fontId="5"/>
  </si>
  <si>
    <t>　　その他</t>
    <rPh sb="4" eb="5">
      <t>タ</t>
    </rPh>
    <phoneticPr fontId="5"/>
  </si>
  <si>
    <t>　　建設仮勘定</t>
    <rPh sb="2" eb="4">
      <t>ケンセツ</t>
    </rPh>
    <rPh sb="4" eb="7">
      <t>カリカンジョウ</t>
    </rPh>
    <phoneticPr fontId="5"/>
  </si>
  <si>
    <t xml:space="preserve"> インフラ資産</t>
    <rPh sb="5" eb="7">
      <t>シサン</t>
    </rPh>
    <phoneticPr fontId="5"/>
  </si>
  <si>
    <t>　　土地</t>
    <rPh sb="2" eb="4">
      <t>トチ</t>
    </rPh>
    <phoneticPr fontId="5"/>
  </si>
  <si>
    <t xml:space="preserve"> 物品</t>
    <rPh sb="1" eb="3">
      <t>ブッピン</t>
    </rPh>
    <phoneticPr fontId="5"/>
  </si>
  <si>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5"/>
  </si>
  <si>
    <t>生活インフラ・
国土保全</t>
    <rPh sb="0" eb="2">
      <t>セイカツ</t>
    </rPh>
    <rPh sb="8" eb="10">
      <t>コクド</t>
    </rPh>
    <rPh sb="10" eb="12">
      <t>ホゼン</t>
    </rPh>
    <phoneticPr fontId="5"/>
  </si>
  <si>
    <t>教育</t>
    <rPh sb="0" eb="2">
      <t>キョウイク</t>
    </rPh>
    <phoneticPr fontId="5"/>
  </si>
  <si>
    <t>福祉</t>
    <rPh sb="0" eb="2">
      <t>フクシ</t>
    </rPh>
    <phoneticPr fontId="5"/>
  </si>
  <si>
    <t>環境衛生</t>
    <rPh sb="0" eb="2">
      <t>カンキョウ</t>
    </rPh>
    <rPh sb="2" eb="4">
      <t>エイセイ</t>
    </rPh>
    <phoneticPr fontId="5"/>
  </si>
  <si>
    <t>産業振興</t>
    <rPh sb="0" eb="2">
      <t>サンギョウ</t>
    </rPh>
    <rPh sb="2" eb="4">
      <t>シンコウ</t>
    </rPh>
    <phoneticPr fontId="5"/>
  </si>
  <si>
    <t>消防</t>
    <rPh sb="0" eb="2">
      <t>ショウボウ</t>
    </rPh>
    <phoneticPr fontId="5"/>
  </si>
  <si>
    <t>総務</t>
    <rPh sb="0" eb="2">
      <t>ソウム</t>
    </rPh>
    <phoneticPr fontId="5"/>
  </si>
  <si>
    <t>③投資及び出資金の明細</t>
    <rPh sb="1" eb="3">
      <t>トウシ</t>
    </rPh>
    <rPh sb="3" eb="4">
      <t>オヨ</t>
    </rPh>
    <rPh sb="5" eb="8">
      <t>シュッシキン</t>
    </rPh>
    <rPh sb="9" eb="11">
      <t>メイサイ</t>
    </rPh>
    <phoneticPr fontId="5"/>
  </si>
  <si>
    <t>市場価格のあるもの</t>
    <rPh sb="0" eb="2">
      <t>シジョウ</t>
    </rPh>
    <rPh sb="2" eb="4">
      <t>カカク</t>
    </rPh>
    <phoneticPr fontId="5"/>
  </si>
  <si>
    <t>銘柄名</t>
    <rPh sb="0" eb="2">
      <t>メイガラ</t>
    </rPh>
    <rPh sb="2" eb="3">
      <t>メイ</t>
    </rPh>
    <phoneticPr fontId="5"/>
  </si>
  <si>
    <t>株数・口数など
（Ａ）</t>
    <rPh sb="0" eb="2">
      <t>カブスウ</t>
    </rPh>
    <rPh sb="3" eb="4">
      <t>クチ</t>
    </rPh>
    <rPh sb="4" eb="5">
      <t>スウ</t>
    </rPh>
    <phoneticPr fontId="5"/>
  </si>
  <si>
    <t>時価単価
（Ｂ）</t>
    <rPh sb="0" eb="2">
      <t>ジカ</t>
    </rPh>
    <rPh sb="2" eb="4">
      <t>タンカ</t>
    </rPh>
    <phoneticPr fontId="5"/>
  </si>
  <si>
    <t>貸借対照表計上額
（Ａ）×（Ｂ）
（Ｃ）</t>
    <rPh sb="0" eb="2">
      <t>タイシャク</t>
    </rPh>
    <rPh sb="2" eb="5">
      <t>タイショウヒョウ</t>
    </rPh>
    <rPh sb="5" eb="7">
      <t>ケイジョウ</t>
    </rPh>
    <rPh sb="7" eb="8">
      <t>ガク</t>
    </rPh>
    <phoneticPr fontId="5"/>
  </si>
  <si>
    <t>取得単価
（Ｄ）</t>
    <rPh sb="0" eb="2">
      <t>シュトク</t>
    </rPh>
    <rPh sb="2" eb="4">
      <t>タンカ</t>
    </rPh>
    <phoneticPr fontId="5"/>
  </si>
  <si>
    <t>取得原価
（Ａ）×（Ｄ）
（Ｅ）</t>
    <rPh sb="0" eb="2">
      <t>シュトク</t>
    </rPh>
    <rPh sb="2" eb="4">
      <t>ゲンカ</t>
    </rPh>
    <phoneticPr fontId="5"/>
  </si>
  <si>
    <t>評価差額
（Ｃ）－（Ｅ）
（Ｆ）</t>
    <rPh sb="0" eb="2">
      <t>ヒョウカ</t>
    </rPh>
    <rPh sb="2" eb="4">
      <t>サガク</t>
    </rPh>
    <phoneticPr fontId="5"/>
  </si>
  <si>
    <t>（参考）財産に関する
調書記載額</t>
    <rPh sb="1" eb="3">
      <t>サンコウ</t>
    </rPh>
    <rPh sb="4" eb="6">
      <t>ザイサン</t>
    </rPh>
    <rPh sb="7" eb="8">
      <t>カン</t>
    </rPh>
    <rPh sb="11" eb="13">
      <t>チョウショ</t>
    </rPh>
    <rPh sb="13" eb="15">
      <t>キサイ</t>
    </rPh>
    <rPh sb="15" eb="16">
      <t>ガク</t>
    </rPh>
    <phoneticPr fontId="5"/>
  </si>
  <si>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5"/>
  </si>
  <si>
    <t>相手先名</t>
    <rPh sb="0" eb="3">
      <t>アイテサキ</t>
    </rPh>
    <rPh sb="3" eb="4">
      <t>メイ</t>
    </rPh>
    <phoneticPr fontId="5"/>
  </si>
  <si>
    <t>出資金額
（貸借対照表計上額）
（Ａ）</t>
    <rPh sb="0" eb="2">
      <t>シュッシ</t>
    </rPh>
    <rPh sb="2" eb="4">
      <t>キンガク</t>
    </rPh>
    <rPh sb="6" eb="8">
      <t>タイシャク</t>
    </rPh>
    <rPh sb="8" eb="11">
      <t>タイショウヒョウ</t>
    </rPh>
    <rPh sb="11" eb="13">
      <t>ケイジョウ</t>
    </rPh>
    <rPh sb="13" eb="14">
      <t>ガク</t>
    </rPh>
    <phoneticPr fontId="5"/>
  </si>
  <si>
    <t>資産
（Ｂ）</t>
    <rPh sb="0" eb="2">
      <t>シサン</t>
    </rPh>
    <phoneticPr fontId="5"/>
  </si>
  <si>
    <t>負債
（Ｃ）</t>
    <rPh sb="0" eb="2">
      <t>フサイ</t>
    </rPh>
    <phoneticPr fontId="5"/>
  </si>
  <si>
    <t>純資産額
（Ｂ）－（Ｃ）
（Ｄ）</t>
    <rPh sb="0" eb="3">
      <t>ジュンシサン</t>
    </rPh>
    <rPh sb="3" eb="4">
      <t>ガク</t>
    </rPh>
    <phoneticPr fontId="5"/>
  </si>
  <si>
    <t>資本金
（Ｅ）</t>
    <rPh sb="0" eb="3">
      <t>シホンキン</t>
    </rPh>
    <phoneticPr fontId="5"/>
  </si>
  <si>
    <t>出資割合（％）
（Ａ）/（Ｅ）
（Ｆ）</t>
    <rPh sb="0" eb="2">
      <t>シュッシ</t>
    </rPh>
    <rPh sb="2" eb="4">
      <t>ワリアイ</t>
    </rPh>
    <phoneticPr fontId="5"/>
  </si>
  <si>
    <t>実質価額
（Ｄ）×（Ｆ）
（Ｇ）</t>
    <rPh sb="0" eb="2">
      <t>ジッシツ</t>
    </rPh>
    <rPh sb="2" eb="4">
      <t>カガク</t>
    </rPh>
    <phoneticPr fontId="5"/>
  </si>
  <si>
    <t>投資損失引当金
計上額
（Ｈ）</t>
    <rPh sb="0" eb="2">
      <t>トウシ</t>
    </rPh>
    <rPh sb="2" eb="4">
      <t>ソンシツ</t>
    </rPh>
    <rPh sb="4" eb="6">
      <t>ヒキアテ</t>
    </rPh>
    <rPh sb="6" eb="7">
      <t>キン</t>
    </rPh>
    <rPh sb="8" eb="10">
      <t>ケイジョウ</t>
    </rPh>
    <rPh sb="10" eb="11">
      <t>ガク</t>
    </rPh>
    <phoneticPr fontId="5"/>
  </si>
  <si>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5"/>
  </si>
  <si>
    <t>出資金額
（Ａ）</t>
    <rPh sb="0" eb="2">
      <t>シュッシ</t>
    </rPh>
    <rPh sb="2" eb="4">
      <t>キンガク</t>
    </rPh>
    <phoneticPr fontId="5"/>
  </si>
  <si>
    <t>強制評価減
（Ｈ）</t>
    <rPh sb="0" eb="2">
      <t>キョウセイ</t>
    </rPh>
    <rPh sb="2" eb="4">
      <t>ヒョウカ</t>
    </rPh>
    <rPh sb="4" eb="5">
      <t>ゲン</t>
    </rPh>
    <phoneticPr fontId="5"/>
  </si>
  <si>
    <t>貸借対照表計上額
（Ａ）－（Ｈ）
（ Ｉ ）</t>
    <rPh sb="0" eb="2">
      <t>タイシャク</t>
    </rPh>
    <rPh sb="2" eb="5">
      <t>タイショウヒョウ</t>
    </rPh>
    <rPh sb="5" eb="7">
      <t>ケイジョウ</t>
    </rPh>
    <rPh sb="7" eb="8">
      <t>ガク</t>
    </rPh>
    <phoneticPr fontId="5"/>
  </si>
  <si>
    <t>④基金の明細</t>
    <rPh sb="1" eb="3">
      <t>キキン</t>
    </rPh>
    <rPh sb="4" eb="6">
      <t>メイサイ</t>
    </rPh>
    <phoneticPr fontId="5"/>
  </si>
  <si>
    <t>合計
（貸借対照表計上額）</t>
    <rPh sb="0" eb="2">
      <t>ゴウケイ</t>
    </rPh>
    <rPh sb="4" eb="6">
      <t>タイシャク</t>
    </rPh>
    <rPh sb="6" eb="9">
      <t>タイショウヒョウ</t>
    </rPh>
    <rPh sb="9" eb="11">
      <t>ケイジョウ</t>
    </rPh>
    <rPh sb="11" eb="12">
      <t>ガク</t>
    </rPh>
    <phoneticPr fontId="5"/>
  </si>
  <si>
    <t>⑤貸付金の明細</t>
    <rPh sb="1" eb="3">
      <t>カシツケ</t>
    </rPh>
    <rPh sb="3" eb="4">
      <t>キン</t>
    </rPh>
    <rPh sb="5" eb="7">
      <t>メイサイ</t>
    </rPh>
    <phoneticPr fontId="5"/>
  </si>
  <si>
    <t>長期貸付金</t>
    <rPh sb="0" eb="2">
      <t>チョウキ</t>
    </rPh>
    <rPh sb="2" eb="4">
      <t>カシツケ</t>
    </rPh>
    <rPh sb="4" eb="5">
      <t>キン</t>
    </rPh>
    <phoneticPr fontId="5"/>
  </si>
  <si>
    <t>短期貸付金</t>
    <rPh sb="0" eb="2">
      <t>タンキ</t>
    </rPh>
    <rPh sb="2" eb="4">
      <t>カシツケ</t>
    </rPh>
    <rPh sb="4" eb="5">
      <t>キン</t>
    </rPh>
    <phoneticPr fontId="5"/>
  </si>
  <si>
    <t>（参考）
貸付金計</t>
    <rPh sb="1" eb="3">
      <t>サンコウ</t>
    </rPh>
    <rPh sb="5" eb="7">
      <t>カシツケ</t>
    </rPh>
    <rPh sb="7" eb="8">
      <t>キン</t>
    </rPh>
    <rPh sb="8" eb="9">
      <t>ケイ</t>
    </rPh>
    <phoneticPr fontId="5"/>
  </si>
  <si>
    <t>当期末残高</t>
    <rPh sb="0" eb="1">
      <t>トウ</t>
    </rPh>
    <rPh sb="1" eb="3">
      <t>キマツ</t>
    </rPh>
    <rPh sb="3" eb="5">
      <t>ザンダカ</t>
    </rPh>
    <phoneticPr fontId="5"/>
  </si>
  <si>
    <t>徴収不能引当金</t>
    <rPh sb="0" eb="2">
      <t>チョウシュウ</t>
    </rPh>
    <rPh sb="2" eb="4">
      <t>フノウ</t>
    </rPh>
    <rPh sb="4" eb="6">
      <t>ヒキアテ</t>
    </rPh>
    <rPh sb="6" eb="7">
      <t>キン</t>
    </rPh>
    <phoneticPr fontId="5"/>
  </si>
  <si>
    <t>⑥長期延滞債権の明細</t>
    <rPh sb="1" eb="3">
      <t>チョウキ</t>
    </rPh>
    <rPh sb="3" eb="5">
      <t>エンタイ</t>
    </rPh>
    <rPh sb="5" eb="7">
      <t>サイケン</t>
    </rPh>
    <rPh sb="8" eb="10">
      <t>メイサイ</t>
    </rPh>
    <phoneticPr fontId="5"/>
  </si>
  <si>
    <t>⑦未収金の明細</t>
    <rPh sb="1" eb="4">
      <t>ミシュウキン</t>
    </rPh>
    <rPh sb="5" eb="7">
      <t>メイサイ</t>
    </rPh>
    <phoneticPr fontId="5"/>
  </si>
  <si>
    <t>相手先名または種別</t>
    <rPh sb="0" eb="3">
      <t>アイテサキ</t>
    </rPh>
    <rPh sb="3" eb="4">
      <t>メイ</t>
    </rPh>
    <rPh sb="7" eb="9">
      <t>シュベツ</t>
    </rPh>
    <phoneticPr fontId="5"/>
  </si>
  <si>
    <t>貸借対照表計上額</t>
    <rPh sb="0" eb="2">
      <t>タイシャク</t>
    </rPh>
    <rPh sb="2" eb="5">
      <t>タイショウヒョウ</t>
    </rPh>
    <rPh sb="5" eb="7">
      <t>ケイジョウ</t>
    </rPh>
    <rPh sb="7" eb="8">
      <t>ガク</t>
    </rPh>
    <phoneticPr fontId="5"/>
  </si>
  <si>
    <t>徴収不能引当金計上額</t>
    <rPh sb="0" eb="2">
      <t>チョウシュウ</t>
    </rPh>
    <rPh sb="2" eb="4">
      <t>フノウ</t>
    </rPh>
    <rPh sb="4" eb="6">
      <t>ヒキアテ</t>
    </rPh>
    <rPh sb="6" eb="7">
      <t>キン</t>
    </rPh>
    <rPh sb="7" eb="9">
      <t>ケイジョウ</t>
    </rPh>
    <rPh sb="9" eb="10">
      <t>ガク</t>
    </rPh>
    <phoneticPr fontId="5"/>
  </si>
  <si>
    <t>【貸付金】</t>
    <rPh sb="1" eb="3">
      <t>カシツケ</t>
    </rPh>
    <rPh sb="3" eb="4">
      <t>キン</t>
    </rPh>
    <phoneticPr fontId="5"/>
  </si>
  <si>
    <t>【貸付金】</t>
  </si>
  <si>
    <t>小計</t>
    <rPh sb="0" eb="2">
      <t>ショウケイ</t>
    </rPh>
    <phoneticPr fontId="5"/>
  </si>
  <si>
    <t>【未収金】</t>
    <rPh sb="1" eb="4">
      <t>ミシュウキン</t>
    </rPh>
    <phoneticPr fontId="5"/>
  </si>
  <si>
    <t>【未収金】</t>
  </si>
  <si>
    <t>（2）負債項目の明細</t>
    <rPh sb="3" eb="5">
      <t>フサイ</t>
    </rPh>
    <rPh sb="5" eb="7">
      <t>コウモク</t>
    </rPh>
    <rPh sb="8" eb="10">
      <t>メイサイ</t>
    </rPh>
    <phoneticPr fontId="5"/>
  </si>
  <si>
    <t>①地方債（借入先別）の明細</t>
    <rPh sb="1" eb="4">
      <t>チホウサイ</t>
    </rPh>
    <rPh sb="5" eb="7">
      <t>カリイレ</t>
    </rPh>
    <rPh sb="7" eb="8">
      <t>サキ</t>
    </rPh>
    <rPh sb="8" eb="9">
      <t>ベツ</t>
    </rPh>
    <rPh sb="11" eb="13">
      <t>メイサイ</t>
    </rPh>
    <phoneticPr fontId="5"/>
  </si>
  <si>
    <t>地方債残高</t>
    <rPh sb="0" eb="3">
      <t>チホウサイ</t>
    </rPh>
    <rPh sb="3" eb="5">
      <t>ザンダカ</t>
    </rPh>
    <phoneticPr fontId="5"/>
  </si>
  <si>
    <t>政府資金</t>
    <rPh sb="0" eb="2">
      <t>セイフ</t>
    </rPh>
    <rPh sb="2" eb="4">
      <t>シキン</t>
    </rPh>
    <phoneticPr fontId="5"/>
  </si>
  <si>
    <t>地方公共団体
金融機構</t>
    <rPh sb="0" eb="2">
      <t>チホウ</t>
    </rPh>
    <rPh sb="2" eb="4">
      <t>コウキョウ</t>
    </rPh>
    <rPh sb="4" eb="6">
      <t>ダンタイ</t>
    </rPh>
    <rPh sb="7" eb="9">
      <t>キンユウ</t>
    </rPh>
    <rPh sb="9" eb="11">
      <t>キコウ</t>
    </rPh>
    <phoneticPr fontId="5"/>
  </si>
  <si>
    <t>市中銀行</t>
    <rPh sb="0" eb="2">
      <t>シチュウ</t>
    </rPh>
    <rPh sb="2" eb="4">
      <t>ギンコウ</t>
    </rPh>
    <phoneticPr fontId="5"/>
  </si>
  <si>
    <t>その他の
金融機関</t>
    <rPh sb="2" eb="3">
      <t>タ</t>
    </rPh>
    <rPh sb="5" eb="7">
      <t>キンユウ</t>
    </rPh>
    <rPh sb="7" eb="9">
      <t>キカン</t>
    </rPh>
    <phoneticPr fontId="5"/>
  </si>
  <si>
    <t>市場公募債</t>
    <rPh sb="0" eb="2">
      <t>シジョウ</t>
    </rPh>
    <rPh sb="2" eb="5">
      <t>コウボサイ</t>
    </rPh>
    <phoneticPr fontId="5"/>
  </si>
  <si>
    <t>うち１年内償還予定</t>
    <rPh sb="3" eb="4">
      <t>ネン</t>
    </rPh>
    <rPh sb="4" eb="5">
      <t>ナイ</t>
    </rPh>
    <rPh sb="5" eb="7">
      <t>ショウカン</t>
    </rPh>
    <rPh sb="7" eb="9">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</si>
  <si>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</si>
  <si>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</si>
  <si>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【通常分】</t>
    <rPh sb="1" eb="3">
      <t>ツウジョウ</t>
    </rPh>
    <rPh sb="3" eb="4">
      <t>ブン</t>
    </rPh>
    <phoneticPr fontId="5"/>
  </si>
  <si>
    <t>【特別分】</t>
    <rPh sb="1" eb="3">
      <t>トクベツ</t>
    </rPh>
    <rPh sb="3" eb="4">
      <t>ブン</t>
    </rPh>
    <phoneticPr fontId="5"/>
  </si>
  <si>
    <t>　　臨時財政対策債</t>
    <rPh sb="2" eb="4">
      <t>リンジ</t>
    </rPh>
    <rPh sb="4" eb="6">
      <t>ザイセイ</t>
    </rPh>
    <rPh sb="6" eb="8">
      <t>タイサク</t>
    </rPh>
    <rPh sb="8" eb="9">
      <t>サイ</t>
    </rPh>
    <phoneticPr fontId="5"/>
  </si>
  <si>
    <t>　　減税補てん債</t>
    <rPh sb="2" eb="4">
      <t>ゲンゼイ</t>
    </rPh>
    <rPh sb="4" eb="5">
      <t>ホ</t>
    </rPh>
    <rPh sb="7" eb="8">
      <t>サイ</t>
    </rPh>
    <phoneticPr fontId="5"/>
  </si>
  <si>
    <t>　　退職手当債</t>
    <rPh sb="2" eb="4">
      <t>タイショク</t>
    </rPh>
    <rPh sb="4" eb="6">
      <t>テアテ</t>
    </rPh>
    <rPh sb="6" eb="7">
      <t>サイ</t>
    </rPh>
    <phoneticPr fontId="5"/>
  </si>
  <si>
    <t>②地方債（利率別）の明細</t>
    <rPh sb="1" eb="4">
      <t>チホウサイ</t>
    </rPh>
    <rPh sb="5" eb="7">
      <t>リリツ</t>
    </rPh>
    <rPh sb="7" eb="8">
      <t>ベツ</t>
    </rPh>
    <rPh sb="10" eb="12">
      <t>メイサイ</t>
    </rPh>
    <phoneticPr fontId="5"/>
  </si>
  <si>
    <t>1.5％以下</t>
    <rPh sb="4" eb="6">
      <t>イカ</t>
    </rPh>
    <phoneticPr fontId="5"/>
  </si>
  <si>
    <t>1.5％超
2.0％以下</t>
    <rPh sb="4" eb="5">
      <t>チョウ</t>
    </rPh>
    <rPh sb="10" eb="12">
      <t>イカ</t>
    </rPh>
    <phoneticPr fontId="5"/>
  </si>
  <si>
    <t>2.0％超
2.5％以下</t>
    <rPh sb="4" eb="5">
      <t>チョウ</t>
    </rPh>
    <rPh sb="10" eb="12">
      <t>イカ</t>
    </rPh>
    <phoneticPr fontId="5"/>
  </si>
  <si>
    <t>2.5％超
3.0％以下</t>
    <rPh sb="4" eb="5">
      <t>チョウ</t>
    </rPh>
    <rPh sb="10" eb="12">
      <t>イカ</t>
    </rPh>
    <phoneticPr fontId="5"/>
  </si>
  <si>
    <t>3.0％超
3.5％以下</t>
    <rPh sb="4" eb="5">
      <t>チョウ</t>
    </rPh>
    <rPh sb="10" eb="12">
      <t>イカ</t>
    </rPh>
    <phoneticPr fontId="5"/>
  </si>
  <si>
    <t>3.5％超
4.0％以下</t>
    <rPh sb="4" eb="5">
      <t>チョウ</t>
    </rPh>
    <rPh sb="10" eb="12">
      <t>イカ</t>
    </rPh>
    <phoneticPr fontId="5"/>
  </si>
  <si>
    <t>4.0％超</t>
    <rPh sb="4" eb="5">
      <t>チョウ</t>
    </rPh>
    <phoneticPr fontId="5"/>
  </si>
  <si>
    <t>（参考）
加重平均利率</t>
    <rPh sb="1" eb="3">
      <t>サンコウ</t>
    </rPh>
    <rPh sb="5" eb="7">
      <t>カジュウ</t>
    </rPh>
    <rPh sb="7" eb="9">
      <t>ヘイキン</t>
    </rPh>
    <rPh sb="9" eb="11">
      <t>リリツ</t>
    </rPh>
    <phoneticPr fontId="5"/>
  </si>
  <si>
    <t>③地方債（返済期間別）の明細</t>
    <rPh sb="1" eb="4">
      <t>チホウサイ</t>
    </rPh>
    <rPh sb="5" eb="7">
      <t>ヘンサイ</t>
    </rPh>
    <rPh sb="7" eb="9">
      <t>キカン</t>
    </rPh>
    <rPh sb="9" eb="10">
      <t>ベツ</t>
    </rPh>
    <rPh sb="12" eb="14">
      <t>メイサイ</t>
    </rPh>
    <phoneticPr fontId="5"/>
  </si>
  <si>
    <t>１年以内</t>
    <rPh sb="1" eb="2">
      <t>ネン</t>
    </rPh>
    <rPh sb="2" eb="4">
      <t>イナイ</t>
    </rPh>
    <phoneticPr fontId="5"/>
  </si>
  <si>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</si>
  <si>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</si>
  <si>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</si>
  <si>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４年超
５年以内</t>
    <rPh sb="1" eb="2">
      <t>ネン</t>
    </rPh>
    <rPh sb="2" eb="3">
      <t>チョウ</t>
    </rPh>
    <rPh sb="5" eb="6">
      <t>ネン</t>
    </rPh>
    <rPh sb="6" eb="8">
      <t>イナイ</t>
    </rPh>
    <phoneticPr fontId="5"/>
  </si>
  <si>
    <t>④特定の契約条項が付された地方債の概要</t>
    <rPh sb="1" eb="3">
      <t>トクテイ</t>
    </rPh>
    <rPh sb="4" eb="6">
      <t>ケイヤク</t>
    </rPh>
    <rPh sb="6" eb="8">
      <t>ジョウコウ</t>
    </rPh>
    <rPh sb="9" eb="10">
      <t>フ</t>
    </rPh>
    <rPh sb="13" eb="16">
      <t>チホウサイ</t>
    </rPh>
    <rPh sb="17" eb="19">
      <t>ガイヨウ</t>
    </rPh>
    <phoneticPr fontId="5"/>
  </si>
  <si>
    <t>特定の契約条項が
付された地方債残高</t>
    <rPh sb="0" eb="2">
      <t>トクテイ</t>
    </rPh>
    <rPh sb="3" eb="5">
      <t>ケイヤク</t>
    </rPh>
    <rPh sb="5" eb="7">
      <t>ジョウコウ</t>
    </rPh>
    <rPh sb="9" eb="10">
      <t>フ</t>
    </rPh>
    <rPh sb="13" eb="16">
      <t>チホウサイ</t>
    </rPh>
    <rPh sb="16" eb="18">
      <t>ザンダカ</t>
    </rPh>
    <phoneticPr fontId="5"/>
  </si>
  <si>
    <t>契約条項の概要</t>
    <rPh sb="0" eb="2">
      <t>ケイヤク</t>
    </rPh>
    <rPh sb="2" eb="4">
      <t>ジョウコウ</t>
    </rPh>
    <rPh sb="5" eb="7">
      <t>ガイヨウ</t>
    </rPh>
    <phoneticPr fontId="5"/>
  </si>
  <si>
    <t>該当なし</t>
    <rPh sb="0" eb="2">
      <t>ガイトウ</t>
    </rPh>
    <phoneticPr fontId="5"/>
  </si>
  <si>
    <t>⑤引当金の明細</t>
    <rPh sb="1" eb="3">
      <t>ヒキアテ</t>
    </rPh>
    <rPh sb="3" eb="4">
      <t>キン</t>
    </rPh>
    <rPh sb="5" eb="7">
      <t>メイサイ</t>
    </rPh>
    <phoneticPr fontId="5"/>
  </si>
  <si>
    <t>前期末残高</t>
    <rPh sb="0" eb="3">
      <t>ゼンキマツ</t>
    </rPh>
    <rPh sb="3" eb="5">
      <t>ザンダカ</t>
    </rPh>
    <phoneticPr fontId="5"/>
  </si>
  <si>
    <t>当期増加額</t>
    <rPh sb="0" eb="2">
      <t>トウキ</t>
    </rPh>
    <rPh sb="2" eb="4">
      <t>ゾウカ</t>
    </rPh>
    <rPh sb="4" eb="5">
      <t>ガク</t>
    </rPh>
    <phoneticPr fontId="5"/>
  </si>
  <si>
    <t>当期減少額</t>
    <rPh sb="0" eb="2">
      <t>トウキ</t>
    </rPh>
    <rPh sb="2" eb="4">
      <t>ゲンショウ</t>
    </rPh>
    <rPh sb="4" eb="5">
      <t>ガク</t>
    </rPh>
    <phoneticPr fontId="5"/>
  </si>
  <si>
    <t>当期末残高</t>
    <rPh sb="0" eb="2">
      <t>トウキ</t>
    </rPh>
    <rPh sb="2" eb="3">
      <t>マツ</t>
    </rPh>
    <rPh sb="3" eb="5">
      <t>ザンダカ</t>
    </rPh>
    <phoneticPr fontId="5"/>
  </si>
  <si>
    <t>目的使用</t>
    <rPh sb="0" eb="2">
      <t>モクテキ</t>
    </rPh>
    <rPh sb="2" eb="4">
      <t>シヨウ</t>
    </rPh>
    <phoneticPr fontId="5"/>
  </si>
  <si>
    <t>２．行政コスト計算書の内容に関する明細</t>
    <rPh sb="2" eb="4">
      <t>ギョウセイ</t>
    </rPh>
    <rPh sb="7" eb="10">
      <t>ケイサンショ</t>
    </rPh>
    <rPh sb="11" eb="13">
      <t>ナイヨウ</t>
    </rPh>
    <rPh sb="14" eb="15">
      <t>カン</t>
    </rPh>
    <rPh sb="17" eb="19">
      <t>メイサイ</t>
    </rPh>
    <phoneticPr fontId="5"/>
  </si>
  <si>
    <t>（1）補助金等の明細</t>
    <rPh sb="3" eb="6">
      <t>ホジョキン</t>
    </rPh>
    <rPh sb="6" eb="7">
      <t>トウ</t>
    </rPh>
    <rPh sb="8" eb="10">
      <t>メイサイ</t>
    </rPh>
    <phoneticPr fontId="5"/>
  </si>
  <si>
    <t>名称</t>
    <rPh sb="0" eb="2">
      <t>メイショウ</t>
    </rPh>
    <phoneticPr fontId="5"/>
  </si>
  <si>
    <t>相手先</t>
    <rPh sb="0" eb="3">
      <t>アイテサキ</t>
    </rPh>
    <phoneticPr fontId="5"/>
  </si>
  <si>
    <t>金額</t>
    <rPh sb="0" eb="2">
      <t>キンガク</t>
    </rPh>
    <phoneticPr fontId="5"/>
  </si>
  <si>
    <t>支出目的</t>
    <rPh sb="0" eb="2">
      <t>シシュツ</t>
    </rPh>
    <rPh sb="2" eb="4">
      <t>モクテキ</t>
    </rPh>
    <phoneticPr fontId="5"/>
  </si>
  <si>
    <t>その他の補助金等</t>
    <rPh sb="2" eb="3">
      <t>タ</t>
    </rPh>
    <rPh sb="4" eb="7">
      <t>ホジョキン</t>
    </rPh>
    <rPh sb="7" eb="8">
      <t>トウ</t>
    </rPh>
    <phoneticPr fontId="5"/>
  </si>
  <si>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5"/>
  </si>
  <si>
    <t>（１）財源の明細</t>
    <rPh sb="3" eb="5">
      <t>ザイゲン</t>
    </rPh>
    <rPh sb="6" eb="8">
      <t>メイサイ</t>
    </rPh>
    <phoneticPr fontId="5"/>
  </si>
  <si>
    <t>会計</t>
    <rPh sb="0" eb="2">
      <t>カイケイ</t>
    </rPh>
    <phoneticPr fontId="5"/>
  </si>
  <si>
    <t>財源の内容</t>
    <rPh sb="0" eb="2">
      <t>ザイゲン</t>
    </rPh>
    <rPh sb="3" eb="5">
      <t>ナイヨウ</t>
    </rPh>
    <phoneticPr fontId="5"/>
  </si>
  <si>
    <t>資本的
補助金</t>
    <rPh sb="0" eb="3">
      <t>シホンテキ</t>
    </rPh>
    <rPh sb="4" eb="7">
      <t>ホジョキン</t>
    </rPh>
    <phoneticPr fontId="5"/>
  </si>
  <si>
    <t>経常的
補助金</t>
    <rPh sb="0" eb="2">
      <t>ケイジョウ</t>
    </rPh>
    <rPh sb="2" eb="3">
      <t>テキ</t>
    </rPh>
    <rPh sb="4" eb="7">
      <t>ホジョキン</t>
    </rPh>
    <phoneticPr fontId="5"/>
  </si>
  <si>
    <t>（２）財源情報の明細</t>
    <rPh sb="3" eb="5">
      <t>ザイゲン</t>
    </rPh>
    <rPh sb="5" eb="7">
      <t>ジョウホウ</t>
    </rPh>
    <rPh sb="8" eb="10">
      <t>メイサイ</t>
    </rPh>
    <phoneticPr fontId="5"/>
  </si>
  <si>
    <t>地方債</t>
    <rPh sb="0" eb="3">
      <t>チホウサイ</t>
    </rPh>
    <phoneticPr fontId="5"/>
  </si>
  <si>
    <t>税収等</t>
    <rPh sb="0" eb="2">
      <t>ゼイシュウ</t>
    </rPh>
    <rPh sb="2" eb="3">
      <t>ナド</t>
    </rPh>
    <phoneticPr fontId="5"/>
  </si>
  <si>
    <t>純行政コスト</t>
    <rPh sb="0" eb="1">
      <t>ジュン</t>
    </rPh>
    <rPh sb="1" eb="3">
      <t>ギョウセイ</t>
    </rPh>
    <phoneticPr fontId="5"/>
  </si>
  <si>
    <t>有形固定資産等の増加</t>
    <rPh sb="0" eb="2">
      <t>ユウケイ</t>
    </rPh>
    <rPh sb="2" eb="4">
      <t>コテイ</t>
    </rPh>
    <rPh sb="4" eb="6">
      <t>シサン</t>
    </rPh>
    <rPh sb="6" eb="7">
      <t>ナド</t>
    </rPh>
    <rPh sb="8" eb="10">
      <t>ゾウカ</t>
    </rPh>
    <phoneticPr fontId="5"/>
  </si>
  <si>
    <t>貸付金・基金等の増加</t>
    <rPh sb="0" eb="2">
      <t>カシツケ</t>
    </rPh>
    <rPh sb="2" eb="3">
      <t>キン</t>
    </rPh>
    <rPh sb="4" eb="6">
      <t>キキン</t>
    </rPh>
    <rPh sb="6" eb="7">
      <t>ナド</t>
    </rPh>
    <rPh sb="8" eb="10">
      <t>ゾウカ</t>
    </rPh>
    <phoneticPr fontId="5"/>
  </si>
  <si>
    <t>４．資金収支計算書の内容に関する明細</t>
    <rPh sb="2" eb="4">
      <t>シキン</t>
    </rPh>
    <rPh sb="4" eb="6">
      <t>シュウシ</t>
    </rPh>
    <rPh sb="6" eb="9">
      <t>ケイサンショ</t>
    </rPh>
    <rPh sb="10" eb="12">
      <t>ナイヨウ</t>
    </rPh>
    <rPh sb="13" eb="14">
      <t>カン</t>
    </rPh>
    <rPh sb="16" eb="18">
      <t>メイサイ</t>
    </rPh>
    <phoneticPr fontId="5"/>
  </si>
  <si>
    <t>（1）資金の明細</t>
    <rPh sb="3" eb="5">
      <t>シキン</t>
    </rPh>
    <rPh sb="6" eb="8">
      <t>メイサイ</t>
    </rPh>
    <phoneticPr fontId="5"/>
  </si>
  <si>
    <t>本年度末残高</t>
    <rPh sb="0" eb="3">
      <t>ホンネンド</t>
    </rPh>
    <rPh sb="3" eb="4">
      <t>マツ</t>
    </rPh>
    <rPh sb="4" eb="6">
      <t>ザンダカ</t>
    </rPh>
    <phoneticPr fontId="5"/>
  </si>
  <si>
    <t>車両・運搬具</t>
  </si>
  <si>
    <t>物品</t>
  </si>
  <si>
    <t>機械器具</t>
  </si>
  <si>
    <t>建物附属設備</t>
  </si>
  <si>
    <t>建物</t>
  </si>
  <si>
    <t>その他工作物</t>
  </si>
  <si>
    <t>一般土地</t>
  </si>
  <si>
    <t>土地</t>
    <rPh sb="0" eb="2">
      <t>トチ</t>
    </rPh>
    <phoneticPr fontId="2"/>
  </si>
  <si>
    <t>建物</t>
    <rPh sb="0" eb="2">
      <t>タテモノ</t>
    </rPh>
    <phoneticPr fontId="2"/>
  </si>
  <si>
    <t>工作物</t>
    <rPh sb="0" eb="3">
      <t>コウサクブツ</t>
    </rPh>
    <phoneticPr fontId="2"/>
  </si>
  <si>
    <t>物品</t>
    <rPh sb="0" eb="2">
      <t>ブッピン</t>
    </rPh>
    <phoneticPr fontId="2"/>
  </si>
  <si>
    <t>本年度末
減価償却
累計額
（E)</t>
    <rPh sb="0" eb="1">
      <t>ホン</t>
    </rPh>
    <rPh sb="1" eb="4">
      <t>ネンドマツ</t>
    </rPh>
    <rPh sb="5" eb="7">
      <t>ゲンカ</t>
    </rPh>
    <rPh sb="7" eb="9">
      <t>ショウキャク</t>
    </rPh>
    <rPh sb="10" eb="13">
      <t>ルイケイガク</t>
    </rPh>
    <phoneticPr fontId="5"/>
  </si>
  <si>
    <t xml:space="preserve">
本年度償却額
（F)</t>
    <rPh sb="1" eb="4">
      <t>ホンネンド</t>
    </rPh>
    <rPh sb="4" eb="7">
      <t>ショウキャクガク</t>
    </rPh>
    <phoneticPr fontId="5"/>
  </si>
  <si>
    <t>差引本年度末残高
（D)－（E)
（Ｈ)</t>
    <rPh sb="0" eb="2">
      <t>サシヒキ</t>
    </rPh>
    <rPh sb="2" eb="5">
      <t>ホンネンド</t>
    </rPh>
    <rPh sb="5" eb="6">
      <t>マツ</t>
    </rPh>
    <rPh sb="6" eb="8">
      <t>ザンダカ</t>
    </rPh>
    <phoneticPr fontId="5"/>
  </si>
  <si>
    <t>（単位：千円）</t>
    <phoneticPr fontId="2"/>
  </si>
  <si>
    <t>立木竹</t>
    <rPh sb="0" eb="1">
      <t>タ</t>
    </rPh>
    <rPh sb="1" eb="2">
      <t>キ</t>
    </rPh>
    <rPh sb="2" eb="3">
      <t>チク</t>
    </rPh>
    <phoneticPr fontId="2"/>
  </si>
  <si>
    <t>船舶</t>
    <rPh sb="0" eb="2">
      <t>センパク</t>
    </rPh>
    <phoneticPr fontId="2"/>
  </si>
  <si>
    <t>浮標等</t>
    <rPh sb="0" eb="1">
      <t>ウ</t>
    </rPh>
    <rPh sb="1" eb="2">
      <t>ヒョウ</t>
    </rPh>
    <rPh sb="2" eb="3">
      <t>トウ</t>
    </rPh>
    <phoneticPr fontId="2"/>
  </si>
  <si>
    <t>航空機</t>
    <rPh sb="0" eb="3">
      <t>コウクウキ</t>
    </rPh>
    <phoneticPr fontId="2"/>
  </si>
  <si>
    <t>その他</t>
    <rPh sb="2" eb="3">
      <t>タ</t>
    </rPh>
    <phoneticPr fontId="2"/>
  </si>
  <si>
    <t>建設仮勘定</t>
    <rPh sb="0" eb="2">
      <t>ケンセツ</t>
    </rPh>
    <rPh sb="2" eb="5">
      <t>カリカンジョウ</t>
    </rPh>
    <phoneticPr fontId="2"/>
  </si>
  <si>
    <t>物品</t>
    <rPh sb="0" eb="1">
      <t>モノ</t>
    </rPh>
    <rPh sb="1" eb="2">
      <t>シナ</t>
    </rPh>
    <phoneticPr fontId="2"/>
  </si>
  <si>
    <t>目的別資産区分</t>
    <rPh sb="0" eb="2">
      <t>モクテキ</t>
    </rPh>
    <rPh sb="2" eb="3">
      <t>ベツ</t>
    </rPh>
    <rPh sb="3" eb="5">
      <t>シサン</t>
    </rPh>
    <rPh sb="5" eb="7">
      <t>クブン</t>
    </rPh>
    <phoneticPr fontId="2"/>
  </si>
  <si>
    <t>土地</t>
  </si>
  <si>
    <t>以下、連結財務書類作成の手引き12段落より</t>
    <rPh sb="0" eb="2">
      <t>イカ</t>
    </rPh>
    <rPh sb="3" eb="5">
      <t>レンケツ</t>
    </rPh>
    <rPh sb="5" eb="7">
      <t>ザイム</t>
    </rPh>
    <rPh sb="7" eb="9">
      <t>ショルイ</t>
    </rPh>
    <rPh sb="9" eb="11">
      <t>サクセイ</t>
    </rPh>
    <rPh sb="12" eb="14">
      <t>テビ</t>
    </rPh>
    <rPh sb="17" eb="19">
      <t>ダンラク</t>
    </rPh>
    <phoneticPr fontId="2"/>
  </si>
  <si>
    <t>12. 一部事務組合・広域連合を連結する際に、Ｎ年度の経費負担割合がＮ－１年度の割合</t>
  </si>
  <si>
    <t>と異なるなどして比例連結割合が変更された場合、Ｎ年度の期首の純資産残高及び資</t>
  </si>
  <si>
    <t>金残高がＮ－１年度末の金額と整合しなくなります。</t>
  </si>
  <si>
    <t>この場合、連結純資産変動計算書では「比例連結割合の変更に伴う差額」を科目とし</t>
  </si>
  <si>
    <t>て設けて純資産残高の差額を計上し調整します。また、連結資金収支計算書でも「比</t>
  </si>
  <si>
    <t>例連結割合変更に伴う差額」の欄を設け、資金残高の差額を計上して調整します。各</t>
  </si>
  <si>
    <t>構成団体で修正の作業負担がかかることを踏まえ、負担割合の変動率が小さい場合な</t>
  </si>
  <si>
    <t>ど、財務書類等に重要な変動が生じない場合には、現行の比例連結割合を変更しない</t>
  </si>
  <si>
    <t>ことができることとします。</t>
  </si>
  <si>
    <t>なお、いずれの場合においても、構成団体の比例連結割合の合計が100％となるよう</t>
  </si>
  <si>
    <t>処理する必要があります。</t>
  </si>
  <si>
    <t>なお、初年度の連結財務書類を作成するにあたって期首残高を算定する際の比例連結</t>
  </si>
  <si>
    <t>割合は、期末残高を算定する際に用いたものと同じ割合を用いることができることと</t>
  </si>
  <si>
    <t>します。</t>
  </si>
  <si>
    <t>合　　計</t>
    <phoneticPr fontId="5"/>
  </si>
  <si>
    <t>仮</t>
    <rPh sb="0" eb="1">
      <t>カリ</t>
    </rPh>
    <phoneticPr fontId="2"/>
  </si>
  <si>
    <t>●●市：</t>
    <rPh sb="2" eb="3">
      <t>シ</t>
    </rPh>
    <phoneticPr fontId="2"/>
  </si>
  <si>
    <t>▲▲町：</t>
    <rPh sb="2" eb="3">
      <t>マチ</t>
    </rPh>
    <phoneticPr fontId="2"/>
  </si>
  <si>
    <t>■■町：</t>
    <rPh sb="2" eb="3">
      <t>マチ</t>
    </rPh>
    <phoneticPr fontId="2"/>
  </si>
  <si>
    <t>（単位：円）</t>
    <rPh sb="1" eb="3">
      <t>タンイ</t>
    </rPh>
    <rPh sb="4" eb="5">
      <t>エン</t>
    </rPh>
    <phoneticPr fontId="5"/>
  </si>
  <si>
    <t>船舶</t>
  </si>
  <si>
    <t>放送用・無線通信</t>
  </si>
  <si>
    <t>（公共用）一般土地</t>
  </si>
  <si>
    <t>インフラ_土地</t>
    <rPh sb="5" eb="7">
      <t>トチ</t>
    </rPh>
    <phoneticPr fontId="2"/>
  </si>
  <si>
    <t>（公共用）道路底地</t>
  </si>
  <si>
    <t>（公共用）建物</t>
  </si>
  <si>
    <t>インフラ_建物</t>
    <rPh sb="5" eb="7">
      <t>タテモノ</t>
    </rPh>
    <phoneticPr fontId="2"/>
  </si>
  <si>
    <t>（公共用）橋梁</t>
  </si>
  <si>
    <t>インフラ_工作物</t>
    <rPh sb="5" eb="8">
      <t>コウサクブツ</t>
    </rPh>
    <phoneticPr fontId="2"/>
  </si>
  <si>
    <t>（公共用）公園</t>
  </si>
  <si>
    <t>（公共用）道路</t>
  </si>
  <si>
    <t>（公共用）下水道</t>
  </si>
  <si>
    <t>（公共用）農道</t>
  </si>
  <si>
    <t>（公共用）水路</t>
  </si>
  <si>
    <t>目的別資産区分コード</t>
    <rPh sb="0" eb="2">
      <t>モクテキ</t>
    </rPh>
    <rPh sb="2" eb="3">
      <t>ベツ</t>
    </rPh>
    <rPh sb="3" eb="5">
      <t>シサン</t>
    </rPh>
    <rPh sb="5" eb="7">
      <t>クブン</t>
    </rPh>
    <phoneticPr fontId="2"/>
  </si>
  <si>
    <t>000001</t>
    <phoneticPr fontId="2"/>
  </si>
  <si>
    <t>000002</t>
  </si>
  <si>
    <t>000003</t>
  </si>
  <si>
    <t>000004</t>
  </si>
  <si>
    <t>000005</t>
  </si>
  <si>
    <t>000006</t>
  </si>
  <si>
    <t>000007</t>
  </si>
  <si>
    <t>【参考】</t>
    <rPh sb="1" eb="3">
      <t>サンコウ</t>
    </rPh>
    <phoneticPr fontId="5"/>
  </si>
  <si>
    <t>【チェック項目】</t>
    <rPh sb="5" eb="7">
      <t>コウモク</t>
    </rPh>
    <phoneticPr fontId="5"/>
  </si>
  <si>
    <t>相手先名または種別</t>
    <rPh sb="0" eb="3">
      <t>アイテサキ</t>
    </rPh>
    <rPh sb="3" eb="4">
      <t>ナ</t>
    </rPh>
    <rPh sb="7" eb="9">
      <t>シュベツ</t>
    </rPh>
    <phoneticPr fontId="5"/>
  </si>
  <si>
    <t>未収金の明細</t>
    <rPh sb="0" eb="3">
      <t>ミシュウキン</t>
    </rPh>
    <rPh sb="4" eb="6">
      <t>メイサイ</t>
    </rPh>
    <phoneticPr fontId="5"/>
  </si>
  <si>
    <t>回収</t>
    <rPh sb="0" eb="2">
      <t>カイシュウ</t>
    </rPh>
    <phoneticPr fontId="5"/>
  </si>
  <si>
    <t>未収金</t>
    <rPh sb="0" eb="3">
      <t>ミシュウキン</t>
    </rPh>
    <phoneticPr fontId="5"/>
  </si>
  <si>
    <t>3-1投資その他の資産明細表（投資及び出資金）及び投資損失引当金</t>
    <rPh sb="15" eb="17">
      <t>トウシ</t>
    </rPh>
    <rPh sb="17" eb="18">
      <t>オヨ</t>
    </rPh>
    <rPh sb="19" eb="22">
      <t>シュッシキン</t>
    </rPh>
    <phoneticPr fontId="5"/>
  </si>
  <si>
    <t>①本資料は財務書類(BS・CF）の投資及び出資金の整合性チェック及び決算整理仕訳を作成する際の基礎資料となる。</t>
    <rPh sb="1" eb="2">
      <t>ホン</t>
    </rPh>
    <rPh sb="2" eb="4">
      <t>シリョウ</t>
    </rPh>
    <rPh sb="5" eb="7">
      <t>ザイム</t>
    </rPh>
    <rPh sb="7" eb="9">
      <t>ショルイ</t>
    </rPh>
    <rPh sb="17" eb="19">
      <t>トウシ</t>
    </rPh>
    <rPh sb="19" eb="20">
      <t>オヨ</t>
    </rPh>
    <rPh sb="21" eb="23">
      <t>シュッシ</t>
    </rPh>
    <rPh sb="23" eb="24">
      <t>キン</t>
    </rPh>
    <rPh sb="25" eb="28">
      <t>セイゴウセイ</t>
    </rPh>
    <rPh sb="32" eb="33">
      <t>オヨ</t>
    </rPh>
    <rPh sb="34" eb="36">
      <t>ケッサン</t>
    </rPh>
    <rPh sb="36" eb="38">
      <t>セイリ</t>
    </rPh>
    <rPh sb="38" eb="40">
      <t>シワケ</t>
    </rPh>
    <rPh sb="41" eb="43">
      <t>サクセイ</t>
    </rPh>
    <rPh sb="45" eb="46">
      <t>サイ</t>
    </rPh>
    <rPh sb="47" eb="49">
      <t>キソ</t>
    </rPh>
    <rPh sb="49" eb="51">
      <t>シリョウ</t>
    </rPh>
    <phoneticPr fontId="5"/>
  </si>
  <si>
    <t>投資及び出資金の増減明細</t>
    <rPh sb="2" eb="3">
      <t>オヨ</t>
    </rPh>
    <rPh sb="4" eb="6">
      <t>シュッシ</t>
    </rPh>
    <rPh sb="6" eb="7">
      <t>キン</t>
    </rPh>
    <rPh sb="8" eb="10">
      <t>ゾウゲン</t>
    </rPh>
    <rPh sb="10" eb="12">
      <t>メイサイ</t>
    </rPh>
    <phoneticPr fontId="5"/>
  </si>
  <si>
    <t>資金支出</t>
    <rPh sb="0" eb="2">
      <t>シキン</t>
    </rPh>
    <rPh sb="2" eb="4">
      <t>シシュツ</t>
    </rPh>
    <phoneticPr fontId="5"/>
  </si>
  <si>
    <t>評価益</t>
    <rPh sb="0" eb="3">
      <t>ヒョウカエキ</t>
    </rPh>
    <phoneticPr fontId="5"/>
  </si>
  <si>
    <t>前年度評価替</t>
    <rPh sb="0" eb="2">
      <t>ゼンネン</t>
    </rPh>
    <rPh sb="2" eb="3">
      <t>ド</t>
    </rPh>
    <rPh sb="3" eb="5">
      <t>ヒョウカ</t>
    </rPh>
    <rPh sb="5" eb="6">
      <t>カ</t>
    </rPh>
    <phoneticPr fontId="5"/>
  </si>
  <si>
    <t>その他</t>
    <rPh sb="2" eb="3">
      <t>ホカ</t>
    </rPh>
    <phoneticPr fontId="5"/>
  </si>
  <si>
    <t>投資及び出資金の時価等及び投資損失引当金に係る明細</t>
    <rPh sb="0" eb="2">
      <t>トウシ</t>
    </rPh>
    <rPh sb="2" eb="3">
      <t>オヨ</t>
    </rPh>
    <rPh sb="4" eb="6">
      <t>シュッシ</t>
    </rPh>
    <rPh sb="6" eb="7">
      <t>キン</t>
    </rPh>
    <rPh sb="8" eb="10">
      <t>ジカ</t>
    </rPh>
    <rPh sb="10" eb="11">
      <t>トウ</t>
    </rPh>
    <rPh sb="11" eb="12">
      <t>オヨ</t>
    </rPh>
    <rPh sb="13" eb="15">
      <t>トウシ</t>
    </rPh>
    <rPh sb="15" eb="17">
      <t>ソンシツ</t>
    </rPh>
    <rPh sb="17" eb="19">
      <t>ヒキアテ</t>
    </rPh>
    <rPh sb="19" eb="20">
      <t>キン</t>
    </rPh>
    <rPh sb="21" eb="22">
      <t>カカ</t>
    </rPh>
    <rPh sb="23" eb="25">
      <t>メイサイ</t>
    </rPh>
    <phoneticPr fontId="5"/>
  </si>
  <si>
    <t>（満期保有目的以外有価証券）</t>
    <rPh sb="1" eb="3">
      <t>マンキ</t>
    </rPh>
    <rPh sb="3" eb="5">
      <t>ホユウ</t>
    </rPh>
    <rPh sb="5" eb="7">
      <t>モクテキ</t>
    </rPh>
    <rPh sb="7" eb="9">
      <t>イガイ</t>
    </rPh>
    <rPh sb="9" eb="11">
      <t>ユウカ</t>
    </rPh>
    <rPh sb="11" eb="13">
      <t>ショウケン</t>
    </rPh>
    <phoneticPr fontId="5"/>
  </si>
  <si>
    <t>（出資金）</t>
    <rPh sb="1" eb="4">
      <t>シュッシキン</t>
    </rPh>
    <phoneticPr fontId="5"/>
  </si>
  <si>
    <t>（当年度）</t>
    <rPh sb="1" eb="2">
      <t>トウ</t>
    </rPh>
    <rPh sb="2" eb="4">
      <t>ネンド</t>
    </rPh>
    <phoneticPr fontId="5"/>
  </si>
  <si>
    <t>貸借対照表計上額
（Ａ）×（Ｂ）
（C）</t>
    <rPh sb="0" eb="2">
      <t>タイシャク</t>
    </rPh>
    <rPh sb="2" eb="5">
      <t>タイショウヒョウ</t>
    </rPh>
    <rPh sb="5" eb="7">
      <t>ケイジョウ</t>
    </rPh>
    <rPh sb="7" eb="8">
      <t>ガク</t>
    </rPh>
    <phoneticPr fontId="5"/>
  </si>
  <si>
    <t>（相手先）
資産
（Ｂ）</t>
    <rPh sb="1" eb="3">
      <t>アイテ</t>
    </rPh>
    <rPh sb="3" eb="4">
      <t>サキ</t>
    </rPh>
    <rPh sb="6" eb="8">
      <t>シサン</t>
    </rPh>
    <phoneticPr fontId="5"/>
  </si>
  <si>
    <t>（相手先）
負債
（Ｃ）</t>
    <rPh sb="6" eb="8">
      <t>フサイ</t>
    </rPh>
    <phoneticPr fontId="5"/>
  </si>
  <si>
    <t>（相手先）
純資産額
（Ｂ）－（Ｃ）
（Ｄ）</t>
    <rPh sb="6" eb="9">
      <t>ジュンシサン</t>
    </rPh>
    <rPh sb="9" eb="10">
      <t>ガク</t>
    </rPh>
    <phoneticPr fontId="5"/>
  </si>
  <si>
    <t>（相手先）
資本金
（Ｅ）</t>
    <rPh sb="6" eb="9">
      <t>シホンキン</t>
    </rPh>
    <phoneticPr fontId="5"/>
  </si>
  <si>
    <t>【参考】資産評価及び固定資産台帳整備の手引き</t>
    <rPh sb="1" eb="3">
      <t>サンコウ</t>
    </rPh>
    <rPh sb="4" eb="6">
      <t>シサン</t>
    </rPh>
    <rPh sb="6" eb="8">
      <t>ヒョウカ</t>
    </rPh>
    <rPh sb="8" eb="9">
      <t>オヨ</t>
    </rPh>
    <rPh sb="10" eb="12">
      <t>コテイ</t>
    </rPh>
    <rPh sb="12" eb="14">
      <t>シサン</t>
    </rPh>
    <rPh sb="14" eb="16">
      <t>ダイチョウ</t>
    </rPh>
    <rPh sb="16" eb="18">
      <t>セイビ</t>
    </rPh>
    <rPh sb="19" eb="21">
      <t>テビ</t>
    </rPh>
    <phoneticPr fontId="5"/>
  </si>
  <si>
    <t>また、市場価格が著しく下落した場合にも、回復する見込みがあると認められる場合を除き、市場価格をもって貸借対照表価額としますが、この強制評価減に係る評価差額については、行政コスト計算書の臨時損失（その他）として計上します。</t>
    <phoneticPr fontId="5"/>
  </si>
  <si>
    <t>なお、市場価格の下落率が３０％以上である場合には、「著しく下落した場合」に該当するものとします。回復する見込みがあると認められ、市場価格によって評価しない場合には、その旨、その理由及び市場価格との差額を注記します。</t>
    <phoneticPr fontId="5"/>
  </si>
  <si>
    <t>出資金のうち、市場価格がないものについては、出資金額をもって貸借対照表価額とします。ただし、市場価格のないものについて、出資先の財政状態の悪化により出資金の価値が著しく低下した場合には、相当の減額を行います。</t>
    <phoneticPr fontId="5"/>
  </si>
  <si>
    <t>なお、出資金の価値の低下割合が３０％以上である場合には、「著しく低下した場合」に該当するものとします。連結対象団体及び会計に対するもの以外のこの強制評価減に係る評価差額については、行政コスト計算書の臨時損失（その他）として計上します。</t>
    <phoneticPr fontId="5"/>
  </si>
  <si>
    <t>（連結対象団体及び会計に対するものについては、９８段落を参照）</t>
    <phoneticPr fontId="5"/>
  </si>
  <si>
    <t>投資損失引当金に計上します。なお、実質価額が３０％以上低下した場合には、著しく低下したものとみなします。</t>
    <rPh sb="3" eb="4">
      <t>シッ</t>
    </rPh>
    <rPh sb="4" eb="6">
      <t>ヒキアテ</t>
    </rPh>
    <phoneticPr fontId="5"/>
  </si>
  <si>
    <t>明細記載判定</t>
    <rPh sb="0" eb="2">
      <t>メイサイ</t>
    </rPh>
    <rPh sb="2" eb="4">
      <t>キサイ</t>
    </rPh>
    <rPh sb="4" eb="6">
      <t>ハンテイ</t>
    </rPh>
    <phoneticPr fontId="5"/>
  </si>
  <si>
    <t>受贈益</t>
    <phoneticPr fontId="5"/>
  </si>
  <si>
    <t>市場価格の有無</t>
    <rPh sb="0" eb="2">
      <t>シジョウ</t>
    </rPh>
    <rPh sb="2" eb="4">
      <t>カカク</t>
    </rPh>
    <rPh sb="5" eb="7">
      <t>ウム</t>
    </rPh>
    <phoneticPr fontId="5"/>
  </si>
  <si>
    <t>連結団体に該当</t>
    <rPh sb="0" eb="2">
      <t>レンケツ</t>
    </rPh>
    <rPh sb="2" eb="4">
      <t>ダンタイ</t>
    </rPh>
    <rPh sb="5" eb="7">
      <t>ガイトウ</t>
    </rPh>
    <phoneticPr fontId="5"/>
  </si>
  <si>
    <t>明細の記載箇所</t>
    <rPh sb="0" eb="2">
      <t>メイサイ</t>
    </rPh>
    <rPh sb="3" eb="5">
      <t>キサイ</t>
    </rPh>
    <rPh sb="5" eb="7">
      <t>カショ</t>
    </rPh>
    <phoneticPr fontId="5"/>
  </si>
  <si>
    <t>（市場価格のあるもの）</t>
    <rPh sb="1" eb="3">
      <t>シジョウ</t>
    </rPh>
    <rPh sb="3" eb="5">
      <t>カカク</t>
    </rPh>
    <phoneticPr fontId="5"/>
  </si>
  <si>
    <t>本年度末</t>
    <rPh sb="0" eb="1">
      <t>ホン</t>
    </rPh>
    <rPh sb="1" eb="3">
      <t>ネンド</t>
    </rPh>
    <rPh sb="3" eb="4">
      <t>マツ</t>
    </rPh>
    <phoneticPr fontId="5"/>
  </si>
  <si>
    <t>（満期保有目的有価証券）</t>
    <rPh sb="1" eb="3">
      <t>マンキ</t>
    </rPh>
    <rPh sb="3" eb="5">
      <t>ホユウ</t>
    </rPh>
    <rPh sb="5" eb="7">
      <t>モクテキ</t>
    </rPh>
    <rPh sb="7" eb="9">
      <t>ユウカ</t>
    </rPh>
    <rPh sb="9" eb="11">
      <t>ショウケン</t>
    </rPh>
    <phoneticPr fontId="5"/>
  </si>
  <si>
    <t>（市場価格のないもののうち連結対象団体（会計）に対するもの）</t>
    <rPh sb="1" eb="3">
      <t>シジョウ</t>
    </rPh>
    <rPh sb="3" eb="5">
      <t>カカク</t>
    </rPh>
    <rPh sb="13" eb="15">
      <t>レンケツ</t>
    </rPh>
    <rPh sb="15" eb="17">
      <t>タイショウ</t>
    </rPh>
    <rPh sb="17" eb="19">
      <t>ダンタイ</t>
    </rPh>
    <rPh sb="20" eb="22">
      <t>カイケイ</t>
    </rPh>
    <rPh sb="24" eb="25">
      <t>タイ</t>
    </rPh>
    <phoneticPr fontId="5"/>
  </si>
  <si>
    <t>（市場価格のないもののうち連結対象団体（会計）以外に対するもの）</t>
    <rPh sb="1" eb="3">
      <t>シジョウ</t>
    </rPh>
    <rPh sb="3" eb="5">
      <t>カカク</t>
    </rPh>
    <rPh sb="13" eb="15">
      <t>レンケツ</t>
    </rPh>
    <rPh sb="15" eb="17">
      <t>タイショウ</t>
    </rPh>
    <rPh sb="17" eb="19">
      <t>ダンタイ</t>
    </rPh>
    <rPh sb="20" eb="22">
      <t>カイケイ</t>
    </rPh>
    <rPh sb="23" eb="25">
      <t>イガイ</t>
    </rPh>
    <rPh sb="26" eb="27">
      <t>タイ</t>
    </rPh>
    <phoneticPr fontId="5"/>
  </si>
  <si>
    <t>●●特別会計</t>
    <phoneticPr fontId="5"/>
  </si>
  <si>
    <t>投資及び出資金は、その種類ごとに表示科目を設けて計上します。具体的には、「有価証券」、「出資金」及び「その他」の表示科目を用います。</t>
    <phoneticPr fontId="5"/>
  </si>
  <si>
    <t>有価証券は、地方公共団体が保有している債券等をいいます。また、有価証券の評価基準及び評価方法を注記します。</t>
    <phoneticPr fontId="5"/>
  </si>
  <si>
    <t>出資金は、公有財産として管理されている出資等をいいます。なお、出捐金は、地方自治法第２３８条第１項第７号の「出資による権利」に該当するため、出資金に含めて計上します。</t>
    <phoneticPr fontId="5"/>
  </si>
  <si>
    <t>その他は、上記以外の投資及び出資金を計上します。</t>
    <phoneticPr fontId="5"/>
  </si>
  <si>
    <t>基金は、基金のうち流動資産に区分されるもの以外のものをいい、「減債基金」及び「その他」の表示科目を用います。なお、繰替運用を行った場合、基金残高と借入金残高を相殺して表示します。</t>
    <phoneticPr fontId="5"/>
  </si>
  <si>
    <t>ただし、その内容を注記します。</t>
    <phoneticPr fontId="5"/>
  </si>
  <si>
    <t>満期保有目的有価証券は、満期まで所有する意図をもって保有している債券をいいます。満期保有目的有価証券の貸借対照表価額の測定は、償却原価法によって算定された価額を用います。</t>
    <phoneticPr fontId="5"/>
  </si>
  <si>
    <t>ただし、満期保有目的有価証券で市場価格があるものについて、市場価格が著しく下落した場合には、回復する見込みがあると認められる場合を除き、市場価格をもって貸借対照表価額とします。</t>
    <phoneticPr fontId="5"/>
  </si>
  <si>
    <t>なお、債券の市場価格の下落率が３０％以上である場合には、「著しく下落した場合」に該当するものとします。この強制評価減に係る評価差額については、行政コスト計算書の臨時損失（その他）として計上します。回復する見込みがあると認められ、市場価格に</t>
    <phoneticPr fontId="5"/>
  </si>
  <si>
    <t>よって評価しない場合には、その旨、その理由及び市場価格との差額を注記します。</t>
    <phoneticPr fontId="5"/>
  </si>
  <si>
    <t>満期保有目的以外の有価証券のうち、市場価格のあるものについては、基準日時点における市場価格をもって貸借対照表価額とし、この市場価格での評価替えに係る評価差額については、洗替方式により、純資産変動計算書の資産評価差額として計上します。</t>
    <phoneticPr fontId="5"/>
  </si>
  <si>
    <t>なお、有価証券の市場価格の下落率が３０％以上である場合には、「著しく下落した場合」に該当するものとします。回復する見込みがあると認められ、市場価格によって評価しない場合には、その旨、その理由及び市場価格との差額を注記します。</t>
    <phoneticPr fontId="5"/>
  </si>
  <si>
    <t>満期保有目的以外の有価証券のうち、市場価格のないものについては、取得原価または償却原価をもって貸借対照表価額とします。ただし、満期保有目的以外の有価証券のうち、市場価格のない株式について、発行会社の財政状態の悪化により実質価額が著しく</t>
    <phoneticPr fontId="5"/>
  </si>
  <si>
    <t>低下した場合には、相当の減額を行います。なお、実質価額の低下割合が３０％以上である場合には、「著しく低下した場合」に該当するものとします。連結対象団体及び会計に対するもの以外のこの強制評価減に係る評価差額については、行政コスト計算書の</t>
    <phoneticPr fontId="5"/>
  </si>
  <si>
    <t>臨時損失（その他）として計上します。（連結対象団体及び会計に対するものについては、９８段落を参照）</t>
    <phoneticPr fontId="5"/>
  </si>
  <si>
    <t>出資金のうち、市場価格があるものについては、基準日時点における市場価格をもって貸借対照表価額とし、この市場価格での評価替えに係る評価差額については、洗替方式により、純資産変動計算書の資産評価差額として計上します。</t>
    <phoneticPr fontId="5"/>
  </si>
  <si>
    <t>市場価格のない投資及び出資金のうち、連結対象団体及び会計に対するものについて、実質価額が著しく低下した場合は、実質価額と取得価額との差額を両者の差額が生じた会計年度に臨時損失（投資損失引当金繰入額）として計上し、両者の差額を貸借対照表の</t>
    <phoneticPr fontId="5"/>
  </si>
  <si>
    <t>固定資産（投資その他の資産）</t>
    <rPh sb="0" eb="2">
      <t>コテイ</t>
    </rPh>
    <rPh sb="2" eb="4">
      <t>シサン</t>
    </rPh>
    <rPh sb="5" eb="7">
      <t>トウシ</t>
    </rPh>
    <rPh sb="9" eb="10">
      <t>タ</t>
    </rPh>
    <rPh sb="11" eb="13">
      <t>シサン</t>
    </rPh>
    <phoneticPr fontId="5"/>
  </si>
  <si>
    <t>流動資産</t>
    <rPh sb="0" eb="2">
      <t>リュウドウ</t>
    </rPh>
    <rPh sb="2" eb="4">
      <t>シサン</t>
    </rPh>
    <phoneticPr fontId="5"/>
  </si>
  <si>
    <t>財務書類作成要領より</t>
    <phoneticPr fontId="5"/>
  </si>
  <si>
    <t>3-3 貸付金明細表</t>
    <rPh sb="4" eb="6">
      <t>カシツケ</t>
    </rPh>
    <rPh sb="6" eb="7">
      <t>キン</t>
    </rPh>
    <phoneticPr fontId="5"/>
  </si>
  <si>
    <t>（１）</t>
    <phoneticPr fontId="5"/>
  </si>
  <si>
    <t>貸付金の増減明細表</t>
    <rPh sb="0" eb="2">
      <t>カシツケ</t>
    </rPh>
    <rPh sb="2" eb="3">
      <t>キン</t>
    </rPh>
    <rPh sb="4" eb="6">
      <t>ゾウゲン</t>
    </rPh>
    <rPh sb="6" eb="8">
      <t>メイサイ</t>
    </rPh>
    <rPh sb="8" eb="9">
      <t>ヒョウ</t>
    </rPh>
    <phoneticPr fontId="5"/>
  </si>
  <si>
    <t>貸付金名称
貸付先</t>
    <rPh sb="0" eb="2">
      <t>カシツケ</t>
    </rPh>
    <rPh sb="2" eb="3">
      <t>キン</t>
    </rPh>
    <rPh sb="3" eb="5">
      <t>メイショウ</t>
    </rPh>
    <rPh sb="6" eb="8">
      <t>カシツケ</t>
    </rPh>
    <rPh sb="8" eb="9">
      <t>サキ</t>
    </rPh>
    <phoneticPr fontId="5"/>
  </si>
  <si>
    <t>不能欠損</t>
    <rPh sb="0" eb="2">
      <t>フノウ</t>
    </rPh>
    <rPh sb="2" eb="4">
      <t>ケッソン</t>
    </rPh>
    <phoneticPr fontId="5"/>
  </si>
  <si>
    <t>長期貸付金計</t>
    <rPh sb="0" eb="2">
      <t>チョウキ</t>
    </rPh>
    <rPh sb="2" eb="4">
      <t>カシツケ</t>
    </rPh>
    <rPh sb="4" eb="5">
      <t>キン</t>
    </rPh>
    <rPh sb="5" eb="6">
      <t>ケイ</t>
    </rPh>
    <phoneticPr fontId="5"/>
  </si>
  <si>
    <t>短期貸付金計</t>
    <rPh sb="0" eb="2">
      <t>タンキ</t>
    </rPh>
    <rPh sb="2" eb="4">
      <t>カシツケ</t>
    </rPh>
    <rPh sb="4" eb="5">
      <t>キン</t>
    </rPh>
    <rPh sb="5" eb="6">
      <t>ケイ</t>
    </rPh>
    <phoneticPr fontId="5"/>
  </si>
  <si>
    <t>長期滞留債権</t>
    <rPh sb="0" eb="2">
      <t>チョウキ</t>
    </rPh>
    <rPh sb="2" eb="4">
      <t>タイリュウ</t>
    </rPh>
    <rPh sb="4" eb="6">
      <t>サイケン</t>
    </rPh>
    <phoneticPr fontId="5"/>
  </si>
  <si>
    <t>長期滞留債権計</t>
    <rPh sb="0" eb="2">
      <t>チョウキ</t>
    </rPh>
    <rPh sb="2" eb="4">
      <t>タイリュウ</t>
    </rPh>
    <rPh sb="4" eb="6">
      <t>サイケン</t>
    </rPh>
    <rPh sb="6" eb="7">
      <t>ケイ</t>
    </rPh>
    <phoneticPr fontId="5"/>
  </si>
  <si>
    <t>未収入金計</t>
    <rPh sb="0" eb="2">
      <t>ミシュウ</t>
    </rPh>
    <rPh sb="2" eb="4">
      <t>ニュウキン</t>
    </rPh>
    <rPh sb="4" eb="5">
      <t>ケイ</t>
    </rPh>
    <phoneticPr fontId="5"/>
  </si>
  <si>
    <t>（２）</t>
    <phoneticPr fontId="5"/>
  </si>
  <si>
    <t>貸付金の明細</t>
    <rPh sb="0" eb="2">
      <t>カシツケ</t>
    </rPh>
    <rPh sb="2" eb="3">
      <t>キン</t>
    </rPh>
    <rPh sb="4" eb="6">
      <t>メイサイ</t>
    </rPh>
    <phoneticPr fontId="5"/>
  </si>
  <si>
    <t>貸付金合計</t>
    <rPh sb="0" eb="2">
      <t>カシツケ</t>
    </rPh>
    <rPh sb="2" eb="3">
      <t>キン</t>
    </rPh>
    <rPh sb="3" eb="5">
      <t>ゴウケイ</t>
    </rPh>
    <phoneticPr fontId="5"/>
  </si>
  <si>
    <t>(3)</t>
    <phoneticPr fontId="5"/>
  </si>
  <si>
    <t>長期滞留債権の明細</t>
    <rPh sb="0" eb="2">
      <t>チョウキ</t>
    </rPh>
    <rPh sb="2" eb="4">
      <t>タイリュウ</t>
    </rPh>
    <rPh sb="4" eb="6">
      <t>サイケン</t>
    </rPh>
    <rPh sb="7" eb="9">
      <t>メイサイ</t>
    </rPh>
    <phoneticPr fontId="5"/>
  </si>
  <si>
    <t>(4)</t>
    <phoneticPr fontId="5"/>
  </si>
  <si>
    <t>財務書類作成要領より</t>
    <rPh sb="0" eb="2">
      <t>ザイム</t>
    </rPh>
    <rPh sb="2" eb="4">
      <t>ショルイ</t>
    </rPh>
    <rPh sb="4" eb="6">
      <t>サクセイ</t>
    </rPh>
    <rPh sb="6" eb="8">
      <t>ヨウリョウ</t>
    </rPh>
    <phoneticPr fontId="5"/>
  </si>
  <si>
    <t>長期滞留債権は、滞納繰越調定収入未済の収益及び財源をいいます。なお、長期延滞債権の内訳にか係る附属明細書を作成します。</t>
    <rPh sb="2" eb="4">
      <t>タイリュウ</t>
    </rPh>
    <rPh sb="4" eb="6">
      <t>サイケン</t>
    </rPh>
    <rPh sb="8" eb="10">
      <t>タイノウ</t>
    </rPh>
    <rPh sb="10" eb="12">
      <t>クリコシ</t>
    </rPh>
    <rPh sb="12" eb="13">
      <t>チョウ</t>
    </rPh>
    <rPh sb="13" eb="14">
      <t>テイ</t>
    </rPh>
    <rPh sb="14" eb="16">
      <t>シュウニュウ</t>
    </rPh>
    <rPh sb="16" eb="18">
      <t>ミサイ</t>
    </rPh>
    <rPh sb="19" eb="21">
      <t>シュウエキ</t>
    </rPh>
    <rPh sb="21" eb="22">
      <t>オヨ</t>
    </rPh>
    <rPh sb="23" eb="25">
      <t>ザイゲン</t>
    </rPh>
    <rPh sb="34" eb="36">
      <t>チョウキ</t>
    </rPh>
    <rPh sb="36" eb="38">
      <t>エンタイ</t>
    </rPh>
    <rPh sb="38" eb="40">
      <t>サイケン</t>
    </rPh>
    <rPh sb="41" eb="43">
      <t>ウチワケ</t>
    </rPh>
    <rPh sb="45" eb="46">
      <t>カカ</t>
    </rPh>
    <rPh sb="47" eb="49">
      <t>フゾク</t>
    </rPh>
    <rPh sb="49" eb="51">
      <t>メイサイ</t>
    </rPh>
    <rPh sb="51" eb="52">
      <t>ショ</t>
    </rPh>
    <rPh sb="53" eb="55">
      <t>サクセイ</t>
    </rPh>
    <phoneticPr fontId="5"/>
  </si>
  <si>
    <t>長期貸付金は、地方自治法第２４０条第１項に規定する債権である貸付金（以下「貸付金」といいます。）のうち、流動資産に区分されるもの以外のものをいいます。</t>
    <phoneticPr fontId="5"/>
  </si>
  <si>
    <t>未収金は、現年調定現年収入未済の収益及び財源をいいます。なお、未収金の内訳に係る附属明細書を作成します。</t>
    <phoneticPr fontId="5"/>
  </si>
  <si>
    <t>①貸借対照表計上金額と増減明細及び明細表の一致の確認</t>
    <rPh sb="1" eb="3">
      <t>タイシャク</t>
    </rPh>
    <rPh sb="3" eb="6">
      <t>タイショウヒョウ</t>
    </rPh>
    <rPh sb="6" eb="8">
      <t>ケイジョウ</t>
    </rPh>
    <rPh sb="8" eb="10">
      <t>キンガク</t>
    </rPh>
    <rPh sb="11" eb="13">
      <t>ゾウゲン</t>
    </rPh>
    <rPh sb="13" eb="15">
      <t>メイサイ</t>
    </rPh>
    <rPh sb="15" eb="16">
      <t>オヨ</t>
    </rPh>
    <rPh sb="17" eb="19">
      <t>メイサイ</t>
    </rPh>
    <rPh sb="19" eb="20">
      <t>ヒョウ</t>
    </rPh>
    <rPh sb="21" eb="23">
      <t>イッチ</t>
    </rPh>
    <rPh sb="24" eb="26">
      <t>カクニン</t>
    </rPh>
    <phoneticPr fontId="5"/>
  </si>
  <si>
    <t>②長期貸付金から短期貸付金の振替えを行っているか。</t>
    <rPh sb="1" eb="3">
      <t>チョウキ</t>
    </rPh>
    <rPh sb="3" eb="5">
      <t>カシツケ</t>
    </rPh>
    <rPh sb="5" eb="6">
      <t>キン</t>
    </rPh>
    <rPh sb="8" eb="10">
      <t>タンキ</t>
    </rPh>
    <rPh sb="10" eb="12">
      <t>カシツケ</t>
    </rPh>
    <rPh sb="12" eb="13">
      <t>キン</t>
    </rPh>
    <rPh sb="14" eb="16">
      <t>フリカ</t>
    </rPh>
    <rPh sb="18" eb="19">
      <t>オコナ</t>
    </rPh>
    <phoneticPr fontId="5"/>
  </si>
  <si>
    <t>③短期貸付金、長期貸付金及び滞留債権の徴収不能引当金の算定根拠及び算定が適切であるか。</t>
    <rPh sb="1" eb="3">
      <t>タンキ</t>
    </rPh>
    <rPh sb="3" eb="5">
      <t>カシツケ</t>
    </rPh>
    <rPh sb="5" eb="6">
      <t>キン</t>
    </rPh>
    <rPh sb="7" eb="9">
      <t>チョウキ</t>
    </rPh>
    <rPh sb="9" eb="11">
      <t>カシツケ</t>
    </rPh>
    <rPh sb="11" eb="12">
      <t>キン</t>
    </rPh>
    <rPh sb="12" eb="13">
      <t>オヨ</t>
    </rPh>
    <rPh sb="14" eb="16">
      <t>タイリュウ</t>
    </rPh>
    <rPh sb="16" eb="18">
      <t>サイケン</t>
    </rPh>
    <rPh sb="19" eb="21">
      <t>チョウシュウ</t>
    </rPh>
    <rPh sb="21" eb="23">
      <t>フノウ</t>
    </rPh>
    <rPh sb="23" eb="25">
      <t>ヒキアテ</t>
    </rPh>
    <rPh sb="25" eb="26">
      <t>キン</t>
    </rPh>
    <rPh sb="27" eb="29">
      <t>サンテイ</t>
    </rPh>
    <rPh sb="29" eb="31">
      <t>コンキョ</t>
    </rPh>
    <rPh sb="31" eb="32">
      <t>オヨ</t>
    </rPh>
    <rPh sb="33" eb="35">
      <t>サンテイ</t>
    </rPh>
    <rPh sb="36" eb="38">
      <t>テキセツ</t>
    </rPh>
    <phoneticPr fontId="5"/>
  </si>
  <si>
    <t>④貸付金に係る利息を計上しているか。</t>
    <rPh sb="1" eb="3">
      <t>カシツケ</t>
    </rPh>
    <rPh sb="3" eb="4">
      <t>キン</t>
    </rPh>
    <rPh sb="5" eb="6">
      <t>カカ</t>
    </rPh>
    <rPh sb="7" eb="9">
      <t>リソク</t>
    </rPh>
    <rPh sb="10" eb="12">
      <t>ケイジョウ</t>
    </rPh>
    <phoneticPr fontId="5"/>
  </si>
  <si>
    <t>Ｑ＆Ａ集</t>
    <rPh sb="3" eb="4">
      <t>シュウ</t>
    </rPh>
    <phoneticPr fontId="5"/>
  </si>
  <si>
    <t>2)本年度末におけるあるべき引当金残高と繰入前の引当金残高を比較し、不足する分を当期の繰入として認識する。</t>
    <rPh sb="2" eb="5">
      <t>ホンネンド</t>
    </rPh>
    <rPh sb="5" eb="6">
      <t>マツ</t>
    </rPh>
    <rPh sb="14" eb="16">
      <t>ヒキアテ</t>
    </rPh>
    <rPh sb="16" eb="17">
      <t>キン</t>
    </rPh>
    <rPh sb="17" eb="19">
      <t>ザンダカ</t>
    </rPh>
    <rPh sb="20" eb="22">
      <t>クリイレ</t>
    </rPh>
    <rPh sb="22" eb="23">
      <t>マエ</t>
    </rPh>
    <rPh sb="24" eb="26">
      <t>ヒキアテ</t>
    </rPh>
    <rPh sb="26" eb="27">
      <t>キン</t>
    </rPh>
    <rPh sb="27" eb="29">
      <t>ザンダカ</t>
    </rPh>
    <rPh sb="30" eb="32">
      <t>ヒカク</t>
    </rPh>
    <rPh sb="34" eb="36">
      <t>フソク</t>
    </rPh>
    <rPh sb="38" eb="39">
      <t>ブン</t>
    </rPh>
    <rPh sb="40" eb="42">
      <t>トウキ</t>
    </rPh>
    <rPh sb="43" eb="45">
      <t>クリイ</t>
    </rPh>
    <rPh sb="48" eb="50">
      <t>ニンシキ</t>
    </rPh>
    <phoneticPr fontId="5"/>
  </si>
  <si>
    <t>徴収不能引当金(短期）</t>
    <rPh sb="0" eb="2">
      <t>チョウシュウ</t>
    </rPh>
    <rPh sb="2" eb="4">
      <t>フノウ</t>
    </rPh>
    <rPh sb="8" eb="10">
      <t>タンキ</t>
    </rPh>
    <phoneticPr fontId="5"/>
  </si>
  <si>
    <t>徴収不能引当金(長期）</t>
    <rPh sb="0" eb="2">
      <t>チョウシュウ</t>
    </rPh>
    <rPh sb="2" eb="4">
      <t>フノウ</t>
    </rPh>
    <rPh sb="8" eb="10">
      <t>チョウキ</t>
    </rPh>
    <phoneticPr fontId="5"/>
  </si>
  <si>
    <t>2.財務諸表作成要領　9退職手当組合に加入している場合、退職手当引当金の計上について</t>
    <rPh sb="2" eb="4">
      <t>ザイム</t>
    </rPh>
    <rPh sb="4" eb="6">
      <t>ショヒョウ</t>
    </rPh>
    <rPh sb="6" eb="8">
      <t>サクセイ</t>
    </rPh>
    <rPh sb="8" eb="10">
      <t>ヨウリョウ</t>
    </rPh>
    <rPh sb="12" eb="14">
      <t>タイショク</t>
    </rPh>
    <rPh sb="14" eb="16">
      <t>テアテ</t>
    </rPh>
    <rPh sb="16" eb="18">
      <t>クミアイ</t>
    </rPh>
    <rPh sb="19" eb="21">
      <t>カニュウ</t>
    </rPh>
    <rPh sb="25" eb="27">
      <t>バアイ</t>
    </rPh>
    <rPh sb="28" eb="30">
      <t>タイショク</t>
    </rPh>
    <rPh sb="30" eb="32">
      <t>テアテ</t>
    </rPh>
    <rPh sb="32" eb="34">
      <t>ヒキアテ</t>
    </rPh>
    <rPh sb="34" eb="35">
      <t>キン</t>
    </rPh>
    <rPh sb="36" eb="38">
      <t>ケイジョウ</t>
    </rPh>
    <phoneticPr fontId="5"/>
  </si>
  <si>
    <t>退職手当組合に加入している地方公共団体が計上すべき退職手当引当金の額は、当該地方公共団体の退職手当債務から、組合への加入時からの負担金の累計額から既に職員に対し退職手当として支給された額の総額を控除した額に</t>
    <rPh sb="0" eb="2">
      <t>タイショク</t>
    </rPh>
    <rPh sb="2" eb="4">
      <t>テアテ</t>
    </rPh>
    <rPh sb="4" eb="6">
      <t>クミアイ</t>
    </rPh>
    <rPh sb="7" eb="9">
      <t>カニュウ</t>
    </rPh>
    <rPh sb="13" eb="15">
      <t>チホウ</t>
    </rPh>
    <rPh sb="15" eb="17">
      <t>コウキョウ</t>
    </rPh>
    <rPh sb="17" eb="19">
      <t>ダンタイ</t>
    </rPh>
    <rPh sb="20" eb="22">
      <t>ケイジョウ</t>
    </rPh>
    <rPh sb="25" eb="27">
      <t>タイショク</t>
    </rPh>
    <rPh sb="27" eb="29">
      <t>テアテ</t>
    </rPh>
    <rPh sb="29" eb="31">
      <t>ヒキアテ</t>
    </rPh>
    <rPh sb="31" eb="32">
      <t>キン</t>
    </rPh>
    <rPh sb="33" eb="34">
      <t>ガク</t>
    </rPh>
    <rPh sb="36" eb="38">
      <t>トウガイ</t>
    </rPh>
    <rPh sb="38" eb="40">
      <t>チホウ</t>
    </rPh>
    <rPh sb="40" eb="42">
      <t>コウキョウ</t>
    </rPh>
    <rPh sb="42" eb="44">
      <t>ダンタイ</t>
    </rPh>
    <rPh sb="45" eb="47">
      <t>タイショク</t>
    </rPh>
    <rPh sb="47" eb="49">
      <t>テアテ</t>
    </rPh>
    <rPh sb="49" eb="50">
      <t>サイ</t>
    </rPh>
    <rPh sb="50" eb="51">
      <t>ム</t>
    </rPh>
    <rPh sb="54" eb="56">
      <t>クミアイ</t>
    </rPh>
    <rPh sb="58" eb="60">
      <t>カニュウ</t>
    </rPh>
    <rPh sb="60" eb="61">
      <t>ジ</t>
    </rPh>
    <rPh sb="64" eb="67">
      <t>フタンキン</t>
    </rPh>
    <rPh sb="68" eb="70">
      <t>ルイケイ</t>
    </rPh>
    <rPh sb="70" eb="71">
      <t>ガク</t>
    </rPh>
    <rPh sb="73" eb="74">
      <t>スデ</t>
    </rPh>
    <rPh sb="75" eb="77">
      <t>ショクイン</t>
    </rPh>
    <rPh sb="78" eb="79">
      <t>タイ</t>
    </rPh>
    <rPh sb="80" eb="82">
      <t>タイショク</t>
    </rPh>
    <rPh sb="82" eb="84">
      <t>テアテ</t>
    </rPh>
    <rPh sb="87" eb="89">
      <t>シキュウ</t>
    </rPh>
    <rPh sb="92" eb="93">
      <t>ガク</t>
    </rPh>
    <rPh sb="94" eb="96">
      <t>ソウガク</t>
    </rPh>
    <rPh sb="97" eb="99">
      <t>コウジョ</t>
    </rPh>
    <rPh sb="101" eb="102">
      <t>ガク</t>
    </rPh>
    <phoneticPr fontId="5"/>
  </si>
  <si>
    <t>組合における積立金額の運用益のうち当該地方公共団体へ按分される額を加算した額を控除した額とします。</t>
    <rPh sb="0" eb="2">
      <t>クミアイ</t>
    </rPh>
    <rPh sb="6" eb="8">
      <t>ツミタテ</t>
    </rPh>
    <rPh sb="8" eb="10">
      <t>キンガク</t>
    </rPh>
    <rPh sb="11" eb="13">
      <t>ウンヨウ</t>
    </rPh>
    <rPh sb="13" eb="14">
      <t>エキ</t>
    </rPh>
    <rPh sb="17" eb="19">
      <t>トウガイ</t>
    </rPh>
    <rPh sb="19" eb="21">
      <t>チホウ</t>
    </rPh>
    <rPh sb="21" eb="23">
      <t>コウキョウ</t>
    </rPh>
    <rPh sb="23" eb="25">
      <t>ダンタイ</t>
    </rPh>
    <rPh sb="26" eb="28">
      <t>アンブン</t>
    </rPh>
    <rPh sb="31" eb="32">
      <t>ガク</t>
    </rPh>
    <rPh sb="33" eb="35">
      <t>カサン</t>
    </rPh>
    <rPh sb="37" eb="38">
      <t>ガク</t>
    </rPh>
    <rPh sb="39" eb="41">
      <t>コウジョ</t>
    </rPh>
    <rPh sb="43" eb="44">
      <t>ガク</t>
    </rPh>
    <phoneticPr fontId="5"/>
  </si>
  <si>
    <t>なお、組合への負担金は、移転費用・補助金等として計上し、退職手当引当金繰入額に計上しないこととします。（退職手当引当金としては計上しません。）</t>
    <rPh sb="3" eb="5">
      <t>クミアイ</t>
    </rPh>
    <rPh sb="7" eb="10">
      <t>フタンキン</t>
    </rPh>
    <rPh sb="12" eb="14">
      <t>イテン</t>
    </rPh>
    <rPh sb="14" eb="16">
      <t>ヒヨウ</t>
    </rPh>
    <rPh sb="17" eb="20">
      <t>ホジョキン</t>
    </rPh>
    <rPh sb="20" eb="21">
      <t>トウ</t>
    </rPh>
    <rPh sb="24" eb="26">
      <t>ケイジョウ</t>
    </rPh>
    <rPh sb="28" eb="30">
      <t>タイショク</t>
    </rPh>
    <rPh sb="30" eb="32">
      <t>テアテ</t>
    </rPh>
    <rPh sb="32" eb="34">
      <t>ヒキアテ</t>
    </rPh>
    <rPh sb="34" eb="35">
      <t>キン</t>
    </rPh>
    <rPh sb="35" eb="37">
      <t>クリイレ</t>
    </rPh>
    <rPh sb="37" eb="38">
      <t>ガク</t>
    </rPh>
    <rPh sb="39" eb="41">
      <t>ケイジョウ</t>
    </rPh>
    <rPh sb="52" eb="54">
      <t>タイショク</t>
    </rPh>
    <rPh sb="54" eb="56">
      <t>テアテ</t>
    </rPh>
    <rPh sb="56" eb="58">
      <t>ヒキアテ</t>
    </rPh>
    <rPh sb="58" eb="59">
      <t>キン</t>
    </rPh>
    <rPh sb="63" eb="65">
      <t>ケイジョウ</t>
    </rPh>
    <phoneticPr fontId="5"/>
  </si>
  <si>
    <t>賞与等引当金は、基準日時点までの期間に対応する期末手当・勤勉手当及び法定福利費を計上します。また、賞与等引当金の計上基準及び算定方法について注記します。</t>
    <rPh sb="0" eb="2">
      <t>ショウヨ</t>
    </rPh>
    <rPh sb="2" eb="3">
      <t>ナド</t>
    </rPh>
    <rPh sb="3" eb="5">
      <t>ヒキアテ</t>
    </rPh>
    <rPh sb="5" eb="6">
      <t>キン</t>
    </rPh>
    <rPh sb="8" eb="11">
      <t>キジュンビ</t>
    </rPh>
    <rPh sb="11" eb="13">
      <t>ジテン</t>
    </rPh>
    <rPh sb="16" eb="18">
      <t>キカン</t>
    </rPh>
    <rPh sb="19" eb="21">
      <t>タイオウ</t>
    </rPh>
    <rPh sb="23" eb="25">
      <t>キマツ</t>
    </rPh>
    <rPh sb="25" eb="27">
      <t>テアテ</t>
    </rPh>
    <rPh sb="28" eb="30">
      <t>キンベン</t>
    </rPh>
    <rPh sb="30" eb="32">
      <t>テアテ</t>
    </rPh>
    <rPh sb="32" eb="33">
      <t>オヨ</t>
    </rPh>
    <rPh sb="34" eb="36">
      <t>ホウテイ</t>
    </rPh>
    <rPh sb="36" eb="38">
      <t>フクリ</t>
    </rPh>
    <rPh sb="38" eb="39">
      <t>ヒ</t>
    </rPh>
    <rPh sb="40" eb="42">
      <t>ケイジョウ</t>
    </rPh>
    <rPh sb="49" eb="52">
      <t>ショウヨナド</t>
    </rPh>
    <rPh sb="52" eb="54">
      <t>ヒキアテ</t>
    </rPh>
    <rPh sb="54" eb="55">
      <t>キン</t>
    </rPh>
    <rPh sb="56" eb="58">
      <t>ケイジョウ</t>
    </rPh>
    <rPh sb="58" eb="60">
      <t>キジュン</t>
    </rPh>
    <rPh sb="60" eb="61">
      <t>オヨ</t>
    </rPh>
    <rPh sb="62" eb="64">
      <t>サンテイ</t>
    </rPh>
    <rPh sb="64" eb="66">
      <t>ホウホウ</t>
    </rPh>
    <rPh sb="70" eb="72">
      <t>チュウキ</t>
    </rPh>
    <phoneticPr fontId="5"/>
  </si>
  <si>
    <t>賞与等引当金の貸借対照表計上額は、在籍者に対する6月支給予定の期末・勤勉手当総額Aとそれらに係る法定福利費相当額Bを加算した額のうち、</t>
    <rPh sb="0" eb="2">
      <t>ショウヨ</t>
    </rPh>
    <rPh sb="2" eb="3">
      <t>ナド</t>
    </rPh>
    <rPh sb="3" eb="5">
      <t>ヒキアテ</t>
    </rPh>
    <rPh sb="5" eb="6">
      <t>キン</t>
    </rPh>
    <rPh sb="7" eb="9">
      <t>タイシャク</t>
    </rPh>
    <rPh sb="9" eb="12">
      <t>タイショウヒョウ</t>
    </rPh>
    <rPh sb="12" eb="14">
      <t>ケイジョウ</t>
    </rPh>
    <rPh sb="14" eb="15">
      <t>ガク</t>
    </rPh>
    <rPh sb="17" eb="19">
      <t>ザイセキ</t>
    </rPh>
    <rPh sb="19" eb="20">
      <t>シャ</t>
    </rPh>
    <rPh sb="21" eb="22">
      <t>タイ</t>
    </rPh>
    <rPh sb="25" eb="26">
      <t>ガツ</t>
    </rPh>
    <rPh sb="26" eb="28">
      <t>シキュウ</t>
    </rPh>
    <rPh sb="28" eb="30">
      <t>ヨテイ</t>
    </rPh>
    <rPh sb="31" eb="33">
      <t>キマツ</t>
    </rPh>
    <rPh sb="34" eb="36">
      <t>キンベン</t>
    </rPh>
    <rPh sb="36" eb="38">
      <t>テアテ</t>
    </rPh>
    <rPh sb="38" eb="40">
      <t>ソウガク</t>
    </rPh>
    <rPh sb="46" eb="47">
      <t>カカワ</t>
    </rPh>
    <rPh sb="48" eb="50">
      <t>ホウテイ</t>
    </rPh>
    <rPh sb="50" eb="52">
      <t>フクリ</t>
    </rPh>
    <rPh sb="52" eb="53">
      <t>ヒ</t>
    </rPh>
    <rPh sb="53" eb="55">
      <t>ソウトウ</t>
    </rPh>
    <rPh sb="55" eb="56">
      <t>ガク</t>
    </rPh>
    <rPh sb="58" eb="60">
      <t>カサン</t>
    </rPh>
    <rPh sb="62" eb="63">
      <t>ガク</t>
    </rPh>
    <phoneticPr fontId="5"/>
  </si>
  <si>
    <t>前年度支給対象期間×（対象期間開始日から3月31日まで）／全支給対象期間Y（6ケ月）の割合を乗じた額を計上します。　　　</t>
    <rPh sb="0" eb="3">
      <t>ゼンネンド</t>
    </rPh>
    <rPh sb="3" eb="5">
      <t>シキュウ</t>
    </rPh>
    <rPh sb="5" eb="7">
      <t>タイショウ</t>
    </rPh>
    <rPh sb="7" eb="9">
      <t>キカン</t>
    </rPh>
    <rPh sb="11" eb="13">
      <t>タイショウ</t>
    </rPh>
    <rPh sb="13" eb="15">
      <t>キカン</t>
    </rPh>
    <rPh sb="15" eb="18">
      <t>カイシビ</t>
    </rPh>
    <rPh sb="21" eb="22">
      <t>ガツ</t>
    </rPh>
    <rPh sb="24" eb="25">
      <t>ニチ</t>
    </rPh>
    <rPh sb="29" eb="30">
      <t>ゼン</t>
    </rPh>
    <rPh sb="30" eb="32">
      <t>シキュウ</t>
    </rPh>
    <rPh sb="32" eb="34">
      <t>タイショウ</t>
    </rPh>
    <rPh sb="34" eb="36">
      <t>キカン</t>
    </rPh>
    <rPh sb="40" eb="41">
      <t>ゲツ</t>
    </rPh>
    <rPh sb="43" eb="45">
      <t>ワリアイ</t>
    </rPh>
    <rPh sb="46" eb="47">
      <t>ジョウ</t>
    </rPh>
    <rPh sb="49" eb="50">
      <t>ガク</t>
    </rPh>
    <rPh sb="51" eb="53">
      <t>ケイジョウ</t>
    </rPh>
    <phoneticPr fontId="5"/>
  </si>
  <si>
    <t>　　　賞与等引当金計上額＝（A＋B)　×　Ｘ／Ｙ</t>
    <rPh sb="3" eb="6">
      <t>ショウヨナド</t>
    </rPh>
    <rPh sb="6" eb="8">
      <t>ヒキアテ</t>
    </rPh>
    <rPh sb="8" eb="9">
      <t>キン</t>
    </rPh>
    <rPh sb="9" eb="11">
      <t>ケイジョウ</t>
    </rPh>
    <rPh sb="11" eb="12">
      <t>ガク</t>
    </rPh>
    <phoneticPr fontId="5"/>
  </si>
  <si>
    <t>5-1.引当金明細表</t>
    <phoneticPr fontId="5"/>
  </si>
  <si>
    <t>③退職手当引当金について</t>
    <phoneticPr fontId="5"/>
  </si>
  <si>
    <t>退職手当引当金について、他の地方公共団体等と一部事務組合を設立し分担金等を負担している場合には、退職手当引当金繰入額は記載しないこととし、移転費用の補助金等において、その分担金等を記載します。</t>
    <phoneticPr fontId="5"/>
  </si>
  <si>
    <t>退職手当引当金については、原則として、期末自己都合要支給額により算定することとします。具体的には、一般職に属する職員については以下のＡとＢの合計額とし、特別職に属する職員についてはＣで求めた額として、</t>
    <phoneticPr fontId="5"/>
  </si>
  <si>
    <t>それらを合算したものを退職手当引当金として計上します。</t>
    <phoneticPr fontId="5"/>
  </si>
  <si>
    <t>イ 勤続年数が２５年以上の職員にあっては、該当職員区分の調整月額に５０を、当該職員区分の次に低い職員区分の調整月額に１０をそれぞれ乗じて得た額の合算額</t>
    <phoneticPr fontId="5"/>
  </si>
  <si>
    <t>ロ 勤続年数が１０年以上２５年未満の職員にあっては、該当職員区分の調整月額に５０を、当該職員区分の次に低い職員区分の調整月額に１０をそれぞれ乗じて得た額との合算額に二分の一を乗じて得た額</t>
    <phoneticPr fontId="5"/>
  </si>
  <si>
    <t>前年度に自己都合退職した者に支給した調整額の合計額を、前年度に自己都合退職した者について、現条例の基本額の算定方法に基づいて算定される額の合計額で除して得た額</t>
    <phoneticPr fontId="5"/>
  </si>
  <si>
    <t>当該職員全員が当該年度の前年度の末日に自己都合退職するものと仮定した場合に支給すべき退職手当の額の合計額</t>
    <phoneticPr fontId="5"/>
  </si>
  <si>
    <t>損失補償等引当金は、履行すべき額が確定していない損失補償債務等のうち、地方公共団体財政健全化法上、将来負担比率の算定に含めた将来負担額を計上するとともに、同額を臨時損失（損失補償等引当金繰入額）に計上します。</t>
    <phoneticPr fontId="5"/>
  </si>
  <si>
    <t>なお、前年度末に損失補償等引当金として計上されている金額がある場合には、その差額のみが臨時損失に計上されることとなります。</t>
    <phoneticPr fontId="5"/>
  </si>
  <si>
    <t>計上する損失補償債務等の額の算定は、「地方公共団体の財政の健全化に関する法律施行規則」（平成２０年総務省令第８号）第１２条第５号の規定に基づく「損失補償債務等に係る一般会計等負担見込額の算定に関する基準」</t>
    <phoneticPr fontId="5"/>
  </si>
  <si>
    <t>（平成２０年総務省告示第２４２号）によるものとし、地方道路公社及び土地開発公社に関する将来負担額についても、損失補償等引当金に計上します。</t>
    <phoneticPr fontId="5"/>
  </si>
  <si>
    <t>また、履行すべき額が確定していない損失補償債務等のうち、貸借対照表に計上した額を除く損失補償債務等額については、偶発債務として注記します。</t>
    <phoneticPr fontId="5"/>
  </si>
  <si>
    <t>なお、議決された債務負担行為額との関係を明確にするため、その総額もあわせて注記します。</t>
    <phoneticPr fontId="5"/>
  </si>
  <si>
    <t>6.有形・無形固定資産の明細表</t>
    <rPh sb="2" eb="4">
      <t>ユウケイ</t>
    </rPh>
    <rPh sb="5" eb="7">
      <t>ムケイ</t>
    </rPh>
    <rPh sb="7" eb="9">
      <t>コテイ</t>
    </rPh>
    <rPh sb="9" eb="11">
      <t>シサン</t>
    </rPh>
    <rPh sb="12" eb="14">
      <t>メイサイ</t>
    </rPh>
    <rPh sb="14" eb="15">
      <t>ヒョウ</t>
    </rPh>
    <phoneticPr fontId="5"/>
  </si>
  <si>
    <t>（単位：円）</t>
    <phoneticPr fontId="2"/>
  </si>
  <si>
    <t>①本シートは附属明細書作成の際の基礎資料となる</t>
    <rPh sb="1" eb="2">
      <t>ホン</t>
    </rPh>
    <rPh sb="6" eb="8">
      <t>フゾク</t>
    </rPh>
    <rPh sb="8" eb="11">
      <t>メイサイショ</t>
    </rPh>
    <rPh sb="11" eb="13">
      <t>サクセイ</t>
    </rPh>
    <rPh sb="14" eb="15">
      <t>サイ</t>
    </rPh>
    <rPh sb="16" eb="18">
      <t>キソ</t>
    </rPh>
    <rPh sb="18" eb="20">
      <t>シリョウ</t>
    </rPh>
    <phoneticPr fontId="2"/>
  </si>
  <si>
    <t>②会計毎にN年度における各資産前年度末残高及び期中の増加額・減少額を情報を入力する。</t>
    <rPh sb="12" eb="15">
      <t>カクシサン</t>
    </rPh>
    <rPh sb="15" eb="18">
      <t>ゼンネンド</t>
    </rPh>
    <rPh sb="18" eb="19">
      <t>マツ</t>
    </rPh>
    <rPh sb="19" eb="21">
      <t>ザンダカ</t>
    </rPh>
    <rPh sb="21" eb="22">
      <t>オヨ</t>
    </rPh>
    <rPh sb="23" eb="25">
      <t>キチュウ</t>
    </rPh>
    <rPh sb="26" eb="28">
      <t>ゾウカ</t>
    </rPh>
    <rPh sb="28" eb="29">
      <t>ガク</t>
    </rPh>
    <rPh sb="30" eb="32">
      <t>ゲンショウ</t>
    </rPh>
    <rPh sb="32" eb="33">
      <t>ガク</t>
    </rPh>
    <phoneticPr fontId="2"/>
  </si>
  <si>
    <t>③会計毎にN年度における有形固定資産の増加に充当した財源情報を記載する。</t>
    <rPh sb="1" eb="3">
      <t>カイケイ</t>
    </rPh>
    <rPh sb="3" eb="4">
      <t>ゴト</t>
    </rPh>
    <rPh sb="6" eb="8">
      <t>ネンド</t>
    </rPh>
    <rPh sb="12" eb="14">
      <t>ユウケイ</t>
    </rPh>
    <rPh sb="14" eb="16">
      <t>コテイ</t>
    </rPh>
    <rPh sb="16" eb="18">
      <t>シサン</t>
    </rPh>
    <rPh sb="19" eb="21">
      <t>ゾウカ</t>
    </rPh>
    <rPh sb="22" eb="24">
      <t>ジュウトウ</t>
    </rPh>
    <rPh sb="26" eb="28">
      <t>ザイゲン</t>
    </rPh>
    <rPh sb="28" eb="30">
      <t>ジョウホウ</t>
    </rPh>
    <rPh sb="31" eb="33">
      <t>キサイ</t>
    </rPh>
    <phoneticPr fontId="2"/>
  </si>
  <si>
    <t>④青色のセルが入力箇所となる。灰色のセルは数式を設定しているため入力を行わない。</t>
    <phoneticPr fontId="2"/>
  </si>
  <si>
    <t>⑤本明細表のレイアウトは総務省_財務書類作成要領_様式第5号1に準じている。</t>
    <rPh sb="1" eb="2">
      <t>ホン</t>
    </rPh>
    <rPh sb="2" eb="4">
      <t>メイサイ</t>
    </rPh>
    <rPh sb="4" eb="5">
      <t>ヒョウ</t>
    </rPh>
    <rPh sb="12" eb="15">
      <t>ソウムショウ</t>
    </rPh>
    <rPh sb="16" eb="18">
      <t>ザイム</t>
    </rPh>
    <rPh sb="18" eb="20">
      <t>ショルイ</t>
    </rPh>
    <rPh sb="20" eb="22">
      <t>サクセイ</t>
    </rPh>
    <rPh sb="22" eb="24">
      <t>ヨウリョウ</t>
    </rPh>
    <rPh sb="25" eb="27">
      <t>ヨウシキ</t>
    </rPh>
    <rPh sb="27" eb="28">
      <t>ダイ</t>
    </rPh>
    <rPh sb="28" eb="30">
      <t>ゴゴウ</t>
    </rPh>
    <rPh sb="32" eb="33">
      <t>ジュン</t>
    </rPh>
    <phoneticPr fontId="2"/>
  </si>
  <si>
    <t>（１）有形・無形固定資産等の明細</t>
    <rPh sb="3" eb="5">
      <t>ユウケイ</t>
    </rPh>
    <rPh sb="6" eb="8">
      <t>ムケイ</t>
    </rPh>
    <rPh sb="8" eb="10">
      <t>コテイ</t>
    </rPh>
    <rPh sb="10" eb="12">
      <t>シサン</t>
    </rPh>
    <rPh sb="12" eb="13">
      <t>トウ</t>
    </rPh>
    <rPh sb="14" eb="16">
      <t>メイサイ</t>
    </rPh>
    <phoneticPr fontId="5"/>
  </si>
  <si>
    <t>本年度増加額</t>
    <phoneticPr fontId="2"/>
  </si>
  <si>
    <t>本年度減少額</t>
    <phoneticPr fontId="2"/>
  </si>
  <si>
    <t>本年度末残高</t>
  </si>
  <si>
    <t>本年度末</t>
  </si>
  <si>
    <t>差引本年度末残高</t>
  </si>
  <si>
    <t>前年度末残高</t>
  </si>
  <si>
    <t>有償取得</t>
    <rPh sb="0" eb="2">
      <t>ユウショウ</t>
    </rPh>
    <rPh sb="2" eb="4">
      <t>シュトク</t>
    </rPh>
    <phoneticPr fontId="2"/>
  </si>
  <si>
    <t>無償取得</t>
    <rPh sb="0" eb="2">
      <t>ムショウ</t>
    </rPh>
    <rPh sb="2" eb="4">
      <t>シュトク</t>
    </rPh>
    <phoneticPr fontId="2"/>
  </si>
  <si>
    <t>調査判明</t>
    <rPh sb="0" eb="2">
      <t>チョウサ</t>
    </rPh>
    <rPh sb="2" eb="4">
      <t>ハンメイ</t>
    </rPh>
    <phoneticPr fontId="2"/>
  </si>
  <si>
    <t>評価益</t>
    <rPh sb="0" eb="3">
      <t>ヒョウカエキ</t>
    </rPh>
    <phoneticPr fontId="2"/>
  </si>
  <si>
    <t>振替増</t>
    <rPh sb="0" eb="2">
      <t>フリカエ</t>
    </rPh>
    <rPh sb="2" eb="3">
      <t>ゾウ</t>
    </rPh>
    <phoneticPr fontId="2"/>
  </si>
  <si>
    <t>合計</t>
    <rPh sb="0" eb="2">
      <t>ゴウケイ</t>
    </rPh>
    <phoneticPr fontId="2"/>
  </si>
  <si>
    <t>振替減</t>
    <rPh sb="0" eb="2">
      <t>フリカエ</t>
    </rPh>
    <rPh sb="2" eb="3">
      <t>ゲン</t>
    </rPh>
    <phoneticPr fontId="2"/>
  </si>
  <si>
    <t>売却</t>
    <rPh sb="0" eb="2">
      <t>バイキャク</t>
    </rPh>
    <phoneticPr fontId="2"/>
  </si>
  <si>
    <t>除却</t>
    <rPh sb="0" eb="2">
      <t>ジョキャク</t>
    </rPh>
    <phoneticPr fontId="2"/>
  </si>
  <si>
    <t>無償譲渡</t>
    <rPh sb="0" eb="2">
      <t>ムショウ</t>
    </rPh>
    <rPh sb="2" eb="4">
      <t>ジョウト</t>
    </rPh>
    <phoneticPr fontId="2"/>
  </si>
  <si>
    <t>減価償却</t>
    <rPh sb="0" eb="2">
      <t>ゲンカ</t>
    </rPh>
    <rPh sb="2" eb="4">
      <t>ショウキャク</t>
    </rPh>
    <phoneticPr fontId="2"/>
  </si>
  <si>
    <t>（A）+（B）-（C）</t>
  </si>
  <si>
    <t>減価償却累計額</t>
  </si>
  <si>
    <t>本年度償却額</t>
  </si>
  <si>
    <t>（D）-（E）</t>
  </si>
  <si>
    <t>（A）</t>
  </si>
  <si>
    <t>（B）</t>
  </si>
  <si>
    <t>（C）</t>
    <phoneticPr fontId="2"/>
  </si>
  <si>
    <t>（D）</t>
  </si>
  <si>
    <t>（E）</t>
  </si>
  <si>
    <t>（F）</t>
  </si>
  <si>
    <t>（G）</t>
  </si>
  <si>
    <t>事業用資産</t>
  </si>
  <si>
    <t>立木竹</t>
  </si>
  <si>
    <t>工作物</t>
  </si>
  <si>
    <t>浮標等</t>
  </si>
  <si>
    <t>航空機</t>
  </si>
  <si>
    <t>建設仮勘定</t>
  </si>
  <si>
    <t>インフラ資産</t>
  </si>
  <si>
    <t>有形固定資産計</t>
  </si>
  <si>
    <t>ソフトウェア</t>
  </si>
  <si>
    <t>無形固定資産計</t>
  </si>
  <si>
    <t>棚卸資産</t>
  </si>
  <si>
    <t>棚卸資産計</t>
  </si>
  <si>
    <t>（２）有形固定資産の行政目的別明細</t>
    <rPh sb="10" eb="12">
      <t>ギョウセイ</t>
    </rPh>
    <rPh sb="12" eb="14">
      <t>モクテキ</t>
    </rPh>
    <rPh sb="14" eb="15">
      <t>ベツ</t>
    </rPh>
    <phoneticPr fontId="2"/>
  </si>
  <si>
    <t>生活インフラ
・国土保全</t>
    <rPh sb="0" eb="2">
      <t>セイカツ</t>
    </rPh>
    <rPh sb="8" eb="10">
      <t>コクド</t>
    </rPh>
    <rPh sb="10" eb="12">
      <t>ホゼン</t>
    </rPh>
    <phoneticPr fontId="2"/>
  </si>
  <si>
    <t>教育</t>
    <rPh sb="0" eb="2">
      <t>キョウイク</t>
    </rPh>
    <phoneticPr fontId="2"/>
  </si>
  <si>
    <t>福祉</t>
    <rPh sb="0" eb="2">
      <t>フクシ</t>
    </rPh>
    <phoneticPr fontId="2"/>
  </si>
  <si>
    <t>環境衛生</t>
    <rPh sb="0" eb="2">
      <t>カンキョウ</t>
    </rPh>
    <rPh sb="2" eb="4">
      <t>エイセイ</t>
    </rPh>
    <phoneticPr fontId="2"/>
  </si>
  <si>
    <t>産業振興</t>
    <rPh sb="0" eb="2">
      <t>サンギョウ</t>
    </rPh>
    <rPh sb="2" eb="4">
      <t>シンコウ</t>
    </rPh>
    <phoneticPr fontId="2"/>
  </si>
  <si>
    <t>消防</t>
    <rPh sb="0" eb="2">
      <t>ショウボウ</t>
    </rPh>
    <phoneticPr fontId="2"/>
  </si>
  <si>
    <t>総務</t>
    <rPh sb="0" eb="2">
      <t>ソウム</t>
    </rPh>
    <phoneticPr fontId="2"/>
  </si>
  <si>
    <t>立木竹</t>
    <rPh sb="0" eb="2">
      <t>リュウボク</t>
    </rPh>
    <rPh sb="2" eb="3">
      <t>チク</t>
    </rPh>
    <phoneticPr fontId="2"/>
  </si>
  <si>
    <t>浮標等</t>
    <rPh sb="0" eb="2">
      <t>フヒョウ</t>
    </rPh>
    <rPh sb="2" eb="3">
      <t>トウ</t>
    </rPh>
    <phoneticPr fontId="2"/>
  </si>
  <si>
    <t>本年度増加額</t>
    <phoneticPr fontId="2"/>
  </si>
  <si>
    <t>本年度減少額</t>
    <phoneticPr fontId="2"/>
  </si>
  <si>
    <t>（C）</t>
    <phoneticPr fontId="2"/>
  </si>
  <si>
    <t>有形固定資産の明細については資産負債内訳簿に基づき記載します。</t>
    <rPh sb="0" eb="2">
      <t>ユウケイ</t>
    </rPh>
    <rPh sb="2" eb="4">
      <t>コテイ</t>
    </rPh>
    <rPh sb="4" eb="6">
      <t>シサン</t>
    </rPh>
    <rPh sb="7" eb="9">
      <t>メイサイ</t>
    </rPh>
    <rPh sb="14" eb="16">
      <t>シサン</t>
    </rPh>
    <rPh sb="16" eb="18">
      <t>フサイ</t>
    </rPh>
    <rPh sb="18" eb="20">
      <t>ウチワケ</t>
    </rPh>
    <rPh sb="20" eb="21">
      <t>ボ</t>
    </rPh>
    <rPh sb="22" eb="23">
      <t>モト</t>
    </rPh>
    <rPh sb="25" eb="27">
      <t>キサイ</t>
    </rPh>
    <phoneticPr fontId="2"/>
  </si>
  <si>
    <t>有形固定資産の行政目的別明細については、固定資産台帳に基づき作成します。</t>
    <rPh sb="0" eb="2">
      <t>ユウケイ</t>
    </rPh>
    <rPh sb="2" eb="4">
      <t>コテイ</t>
    </rPh>
    <rPh sb="4" eb="6">
      <t>シサン</t>
    </rPh>
    <rPh sb="7" eb="9">
      <t>ギョウセイ</t>
    </rPh>
    <rPh sb="9" eb="11">
      <t>モクテキ</t>
    </rPh>
    <rPh sb="11" eb="12">
      <t>ベツ</t>
    </rPh>
    <rPh sb="12" eb="14">
      <t>メイサイ</t>
    </rPh>
    <rPh sb="20" eb="22">
      <t>コテイ</t>
    </rPh>
    <rPh sb="22" eb="24">
      <t>シサン</t>
    </rPh>
    <rPh sb="24" eb="26">
      <t>ダイチョウ</t>
    </rPh>
    <rPh sb="27" eb="28">
      <t>モト</t>
    </rPh>
    <rPh sb="30" eb="32">
      <t>サクセイ</t>
    </rPh>
    <phoneticPr fontId="2"/>
  </si>
  <si>
    <t>国民健康保険料（特別会計）</t>
    <rPh sb="0" eb="2">
      <t>コクミン</t>
    </rPh>
    <rPh sb="2" eb="4">
      <t>ケンコウ</t>
    </rPh>
    <rPh sb="4" eb="7">
      <t>ホケンリョウ</t>
    </rPh>
    <rPh sb="8" eb="10">
      <t>トクベツ</t>
    </rPh>
    <rPh sb="10" eb="12">
      <t>カイケイ</t>
    </rPh>
    <phoneticPr fontId="5"/>
  </si>
  <si>
    <t>国民健康保険税（特別会計）</t>
    <rPh sb="0" eb="2">
      <t>コクミン</t>
    </rPh>
    <rPh sb="2" eb="4">
      <t>ケンコウ</t>
    </rPh>
    <rPh sb="4" eb="6">
      <t>ホケン</t>
    </rPh>
    <rPh sb="6" eb="7">
      <t>ゼイ</t>
    </rPh>
    <rPh sb="8" eb="10">
      <t>トクベツ</t>
    </rPh>
    <rPh sb="10" eb="12">
      <t>カイケイ</t>
    </rPh>
    <phoneticPr fontId="5"/>
  </si>
  <si>
    <t>介護保険料（特別会計）</t>
    <rPh sb="0" eb="2">
      <t>カイゴ</t>
    </rPh>
    <rPh sb="2" eb="5">
      <t>ホケンリョウ</t>
    </rPh>
    <rPh sb="6" eb="8">
      <t>トクベツ</t>
    </rPh>
    <rPh sb="8" eb="10">
      <t>カイケイ</t>
    </rPh>
    <phoneticPr fontId="5"/>
  </si>
  <si>
    <t>療養給付費等交付金（特別会計）</t>
    <rPh sb="0" eb="2">
      <t>リョウヨウ</t>
    </rPh>
    <rPh sb="2" eb="4">
      <t>キュウフ</t>
    </rPh>
    <rPh sb="4" eb="5">
      <t>ヒ</t>
    </rPh>
    <rPh sb="5" eb="6">
      <t>ナド</t>
    </rPh>
    <rPh sb="6" eb="9">
      <t>コウフキン</t>
    </rPh>
    <rPh sb="10" eb="12">
      <t>トクベツ</t>
    </rPh>
    <rPh sb="12" eb="14">
      <t>カイケイ</t>
    </rPh>
    <phoneticPr fontId="5"/>
  </si>
  <si>
    <t>初年度の為、NW及びCFの期首残高はH28年度の負担割合を使用しています。</t>
    <rPh sb="0" eb="3">
      <t>ショネンド</t>
    </rPh>
    <rPh sb="4" eb="5">
      <t>タメ</t>
    </rPh>
    <rPh sb="8" eb="9">
      <t>オヨ</t>
    </rPh>
    <rPh sb="13" eb="15">
      <t>キシュ</t>
    </rPh>
    <rPh sb="15" eb="17">
      <t>ザンダカ</t>
    </rPh>
    <rPh sb="21" eb="23">
      <t>ネンド</t>
    </rPh>
    <rPh sb="24" eb="26">
      <t>フタン</t>
    </rPh>
    <rPh sb="26" eb="28">
      <t>ワリアイ</t>
    </rPh>
    <rPh sb="29" eb="31">
      <t>シヨウ</t>
    </rPh>
    <phoneticPr fontId="2"/>
  </si>
  <si>
    <t>H28年度負担割合</t>
    <rPh sb="3" eb="5">
      <t>ネンド</t>
    </rPh>
    <rPh sb="5" eb="7">
      <t>フタン</t>
    </rPh>
    <rPh sb="7" eb="9">
      <t>ワリアイ</t>
    </rPh>
    <phoneticPr fontId="2"/>
  </si>
  <si>
    <t>（単位：円）</t>
    <phoneticPr fontId="2"/>
  </si>
  <si>
    <t>西邑楽土地開発公社</t>
  </si>
  <si>
    <t>群馬県後期高齢者医療広域連合</t>
  </si>
  <si>
    <t>邑楽館林医療事務組合</t>
  </si>
  <si>
    <t>邑楽館林医療事務組合負担金　病院事業会計</t>
  </si>
  <si>
    <t>館林地区消防組合</t>
  </si>
  <si>
    <t>大泉町外二町環境衛生施設組合</t>
  </si>
  <si>
    <t>町民</t>
  </si>
  <si>
    <t>千代田町社会福祉協議会</t>
  </si>
  <si>
    <t>群馬県市町村総合事務組合</t>
  </si>
  <si>
    <t>住宅新築資金貸付金</t>
  </si>
  <si>
    <t>奨学金貸付金</t>
  </si>
  <si>
    <t>舞木土地区画整理組合貸付金</t>
  </si>
  <si>
    <t>徴収不能引当金(短期）</t>
  </si>
  <si>
    <t>投資損失引当金</t>
  </si>
  <si>
    <t>退職手当引当金</t>
  </si>
  <si>
    <t>損失補償等引当金</t>
  </si>
  <si>
    <t>賞与等引当金</t>
  </si>
  <si>
    <t>現金</t>
  </si>
  <si>
    <t>（単位：千円）</t>
    <phoneticPr fontId="2"/>
  </si>
  <si>
    <t>株</t>
    <rPh sb="0" eb="1">
      <t>カブ</t>
    </rPh>
    <phoneticPr fontId="5"/>
  </si>
  <si>
    <t>円</t>
    <rPh sb="0" eb="1">
      <t>エン</t>
    </rPh>
    <phoneticPr fontId="5"/>
  </si>
  <si>
    <t>千円</t>
    <rPh sb="0" eb="1">
      <t>セン</t>
    </rPh>
    <rPh sb="1" eb="2">
      <t>エン</t>
    </rPh>
    <phoneticPr fontId="5"/>
  </si>
  <si>
    <t>千円</t>
    <rPh sb="0" eb="2">
      <t>センエン</t>
    </rPh>
    <phoneticPr fontId="5"/>
  </si>
  <si>
    <t>該当なし</t>
    <rPh sb="0" eb="2">
      <t>ガイトウ</t>
    </rPh>
    <phoneticPr fontId="2"/>
  </si>
  <si>
    <t>ケーブルテレビ株式会社</t>
  </si>
  <si>
    <t>群馬県農業信用基金協会</t>
  </si>
  <si>
    <t>群馬県信用保証協会</t>
  </si>
  <si>
    <t>群馬県畜産協会</t>
  </si>
  <si>
    <t>地方公共団体金融機構</t>
  </si>
  <si>
    <t>財団法人群馬県農業公社</t>
  </si>
  <si>
    <t>財団法人群馬県スポーツ振興事業団</t>
  </si>
  <si>
    <t>群馬県腎臓バンク</t>
  </si>
  <si>
    <t>長寿社会づくり財団設立</t>
  </si>
  <si>
    <t>群馬県養蚕振興基金</t>
  </si>
  <si>
    <t>財団法人群馬県産業支援機構</t>
  </si>
  <si>
    <t>群馬県消防協会基金</t>
  </si>
  <si>
    <t>群馬県青果物生産出荷安定基金協会</t>
  </si>
  <si>
    <t>（単位：千円）</t>
    <rPh sb="1" eb="3">
      <t>タンイ</t>
    </rPh>
    <rPh sb="4" eb="6">
      <t>センエン</t>
    </rPh>
    <phoneticPr fontId="5"/>
  </si>
  <si>
    <t>減債基金（流動）</t>
    <rPh sb="0" eb="2">
      <t>ゲンサイ</t>
    </rPh>
    <rPh sb="2" eb="4">
      <t>キキン</t>
    </rPh>
    <rPh sb="5" eb="7">
      <t>リュウドウ</t>
    </rPh>
    <phoneticPr fontId="2"/>
  </si>
  <si>
    <t>減債基金（固定）</t>
    <rPh sb="0" eb="2">
      <t>ゲンサイ</t>
    </rPh>
    <rPh sb="2" eb="4">
      <t>キキン</t>
    </rPh>
    <rPh sb="5" eb="7">
      <t>コテイ</t>
    </rPh>
    <phoneticPr fontId="2"/>
  </si>
  <si>
    <t>（単位：千円）</t>
    <phoneticPr fontId="5"/>
  </si>
  <si>
    <t>奨学金貸付金【町民】</t>
  </si>
  <si>
    <t>個人町民税滞納繰越分</t>
  </si>
  <si>
    <t>個人町民税現年課税分</t>
  </si>
  <si>
    <t>法人町民税滞納繰越分</t>
  </si>
  <si>
    <t>法人町民税現年課税分</t>
  </si>
  <si>
    <t>固定資産税滞納繰越分</t>
  </si>
  <si>
    <t>固定資産税現年課税分</t>
  </si>
  <si>
    <t>軽自動車税滞納繰越分</t>
  </si>
  <si>
    <t>軽自動車税現年課税分</t>
  </si>
  <si>
    <t>都市計画税滞納繰越分</t>
  </si>
  <si>
    <t>都市計画税現年課税分</t>
  </si>
  <si>
    <t>児童福祉費負担金滞納繰越分</t>
  </si>
  <si>
    <t>児童福祉費負担金現年分</t>
  </si>
  <si>
    <t>コミュニティプラント使用料滞納繰越分</t>
  </si>
  <si>
    <t>コミュニティプラント使用料現年分</t>
  </si>
  <si>
    <t>町営住宅使用料滞納繰越分</t>
  </si>
  <si>
    <t>町営住宅使用料現年分</t>
  </si>
  <si>
    <t>給食費納入金滞納繰越分</t>
  </si>
  <si>
    <t>給食費納入金現年分</t>
  </si>
  <si>
    <t>　　一般公共事業</t>
    <rPh sb="2" eb="4">
      <t>イッパン</t>
    </rPh>
    <rPh sb="4" eb="6">
      <t>コウキョウ</t>
    </rPh>
    <rPh sb="6" eb="8">
      <t>ジギョウ</t>
    </rPh>
    <phoneticPr fontId="5"/>
  </si>
  <si>
    <t>　　公営住宅建設</t>
    <rPh sb="2" eb="4">
      <t>コウエイ</t>
    </rPh>
    <rPh sb="4" eb="6">
      <t>ジュウタク</t>
    </rPh>
    <rPh sb="6" eb="8">
      <t>ケンセツ</t>
    </rPh>
    <phoneticPr fontId="5"/>
  </si>
  <si>
    <t>　　災害復旧</t>
    <rPh sb="2" eb="4">
      <t>サイガイ</t>
    </rPh>
    <rPh sb="4" eb="6">
      <t>フッキュウ</t>
    </rPh>
    <phoneticPr fontId="5"/>
  </si>
  <si>
    <t>　　教育・福祉施設</t>
    <rPh sb="2" eb="4">
      <t>キョウイク</t>
    </rPh>
    <rPh sb="5" eb="7">
      <t>フクシ</t>
    </rPh>
    <rPh sb="7" eb="9">
      <t>シセツ</t>
    </rPh>
    <phoneticPr fontId="5"/>
  </si>
  <si>
    <t>　　一般単独事業</t>
    <rPh sb="2" eb="4">
      <t>イッパン</t>
    </rPh>
    <rPh sb="4" eb="6">
      <t>タンドク</t>
    </rPh>
    <rPh sb="6" eb="8">
      <t>ジギョウ</t>
    </rPh>
    <phoneticPr fontId="5"/>
  </si>
  <si>
    <t>徴収不能引当金(長期）</t>
    <rPh sb="8" eb="10">
      <t>チョウキ</t>
    </rPh>
    <phoneticPr fontId="2"/>
  </si>
  <si>
    <t>他団体への公共施設等整備補助金等
（所有外資産分）</t>
    <rPh sb="0" eb="1">
      <t>タ</t>
    </rPh>
    <rPh sb="1" eb="3">
      <t>ダンタイ</t>
    </rPh>
    <rPh sb="5" eb="7">
      <t>コウキョウ</t>
    </rPh>
    <rPh sb="7" eb="10">
      <t>シセツトウ</t>
    </rPh>
    <rPh sb="10" eb="12">
      <t>セイビ</t>
    </rPh>
    <rPh sb="12" eb="16">
      <t>ホジョキントウ</t>
    </rPh>
    <rPh sb="18" eb="20">
      <t>ショユウ</t>
    </rPh>
    <rPh sb="20" eb="21">
      <t>ガイ</t>
    </rPh>
    <rPh sb="21" eb="23">
      <t>シサン</t>
    </rPh>
    <rPh sb="23" eb="24">
      <t>ブン</t>
    </rPh>
    <phoneticPr fontId="2"/>
  </si>
  <si>
    <t>館林地区消防組合常備消防費負担金</t>
  </si>
  <si>
    <t>一部事務組合負担金</t>
  </si>
  <si>
    <t>大泉町外二町環境衛生施設組合負担金（一般管理費等分）</t>
  </si>
  <si>
    <t>大泉町外二町環境衛生施設組合負担金（収集費分）</t>
  </si>
  <si>
    <t>太田市外三町広域清掃組合負担金</t>
  </si>
  <si>
    <t>太田市外三町広域清掃組合</t>
  </si>
  <si>
    <t>療養給付費負担金</t>
  </si>
  <si>
    <t>医療費公費負担分</t>
  </si>
  <si>
    <t>社会福祉協議会運営費補助金</t>
  </si>
  <si>
    <t>社会福祉協議会運営費に係る補助金</t>
  </si>
  <si>
    <t>消防施設費負担金</t>
  </si>
  <si>
    <t>総合事務組合負担金</t>
  </si>
  <si>
    <t>商工会活動費助成金</t>
  </si>
  <si>
    <t>千代田町商工会</t>
  </si>
  <si>
    <t>商工会活動費に係る助成金</t>
  </si>
  <si>
    <t>館林衛生施設組合負担金</t>
  </si>
  <si>
    <t>館林衛生施設組合</t>
  </si>
  <si>
    <t>臨時福祉給付金</t>
  </si>
  <si>
    <t>地方税</t>
  </si>
  <si>
    <t>税交付金</t>
    <phoneticPr fontId="5"/>
  </si>
  <si>
    <t>地方特例交付金交付金</t>
    <rPh sb="7" eb="9">
      <t>コウフ</t>
    </rPh>
    <rPh sb="9" eb="10">
      <t>キン</t>
    </rPh>
    <phoneticPr fontId="5"/>
  </si>
  <si>
    <t>地方交付税</t>
    <phoneticPr fontId="5"/>
  </si>
  <si>
    <t>交通安全特別交付金</t>
    <phoneticPr fontId="5"/>
  </si>
  <si>
    <t>分担金及び負担金</t>
    <rPh sb="0" eb="3">
      <t>ブンタンキン</t>
    </rPh>
    <rPh sb="3" eb="4">
      <t>オヨ</t>
    </rPh>
    <rPh sb="5" eb="8">
      <t>フタンキン</t>
    </rPh>
    <phoneticPr fontId="5"/>
  </si>
  <si>
    <t>要求払預金（普通預金等）</t>
    <phoneticPr fontId="2"/>
  </si>
  <si>
    <t>短期投資（現金同等物）</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</si>
</sst>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Red]&quot;¥&quot;\-#,##0"/>
    <numFmt numFmtId="176" formatCode="#,##0_ "/>
    <numFmt numFmtId="177" formatCode="&quot;(&quot;0%&quot;)   &quot;;[Red]\-&quot;(&quot;0%&quot;)   &quot;;&quot;－    &quot;"/>
    <numFmt numFmtId="178" formatCode="&quot;(&quot;0.00%&quot;)   &quot;;[Red]\-&quot;(&quot;0.00%&quot;)   &quot;;&quot;－    &quot;"/>
    <numFmt numFmtId="179" formatCode="0.00%;[Red]\-0.00%;&quot;－&quot;"/>
    <numFmt numFmtId="180" formatCode="&quot;¥&quot;#,##0;[Red]\-&quot;¥&quot;#,##0"/>
    <numFmt numFmtId="181" formatCode="yyyy/m/d;@"/>
    <numFmt numFmtId="182" formatCode="#,##0;[Red]\-#,##0;&quot;－&quot;"/>
    <numFmt numFmtId="183" formatCode="#,##0_);\(#,##0\)"/>
    <numFmt numFmtId="184" formatCode="#,##0;&quot;△ &quot;#,##0"/>
    <numFmt numFmtId="185" formatCode="#,##0.00_);\(#,##0.00\)"/>
    <numFmt numFmtId="186" formatCode="_(* #,##0_);_(* \(#,##0\);_(* &quot;-&quot;_);_(@_)"/>
    <numFmt numFmtId="187" formatCode="#,##0;\-#,##0;&quot;-&quot;"/>
    <numFmt numFmtId="188" formatCode="&quot;¥&quot;#,##0.\-;&quot;¥&quot;\-#,##0.\-"/>
    <numFmt numFmtId="189" formatCode="&quot;¥&quot;#,##0.00;\-&quot;¥&quot;#,##0.00"/>
    <numFmt numFmtId="190" formatCode="0.0_ ;[Red]\-0.0\ "/>
    <numFmt numFmtId="191" formatCode="&quot;¥&quot;#,##0.00;[Red]\-&quot;¥&quot;#,##0.00"/>
    <numFmt numFmtId="192" formatCode="#,##0;\△#,##0"/>
    <numFmt numFmtId="193" formatCode="#,##0;&quot;△ &quot;#,##0;&quot;-&quot;"/>
  </numFmts>
  <fonts count="118">
    <font>
      <sz val="11"/>
      <color theme="1"/>
      <name val="ＭＳ Ｐゴシック"/>
      <family val="2"/>
      <charset val="128"/>
      <scheme val="minor"/>
    </font>
    <font>
      <sz val="9"/>
      <color theme="1"/>
      <name val="Meiryo UI"/>
      <family val="2"/>
      <charset val="128"/>
    </font>
    <font>
      <sz val="6"/>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0"/>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2"/>
      <scheme val="minor"/>
    </font>
    <font>
      <sz val="9"/>
      <color indexed="8"/>
      <name val="ＭＳ Ｐ明朝"/>
      <family val="1"/>
      <charset val="128"/>
    </font>
    <font>
      <sz val="10"/>
      <color rgb="FFFF0000"/>
      <name val="ＭＳ Ｐゴシック"/>
      <family val="3"/>
      <charset val="128"/>
    </font>
    <font>
      <sz val="10.5"/>
      <name val="ＭＳ Ｐゴシック"/>
      <family val="3"/>
      <charset val="128"/>
    </font>
    <font>
      <b/>
      <sz val="12"/>
      <name val="Arial"/>
      <family val="2"/>
    </font>
    <font>
      <sz val="11"/>
      <name val="ＭＳ 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12"/>
      <color theme="1"/>
      <name val="ＭＳ 明朝"/>
      <family val="1"/>
      <charset val="128"/>
    </font>
    <font>
      <sz val="9"/>
      <color theme="1"/>
      <name val="ＭＳ Ｐ明朝"/>
      <family val="1"/>
      <charset val="128"/>
    </font>
    <font>
      <sz val="10.5"/>
      <color theme="1"/>
      <name val="ＭＳ Ｐゴシック"/>
      <family val="3"/>
      <charset val="128"/>
    </font>
    <font>
      <b/>
      <u/>
      <sz val="16"/>
      <name val="ＭＳ Ｐゴシック"/>
      <family val="3"/>
      <charset val="128"/>
    </font>
    <font>
      <b/>
      <sz val="11"/>
      <name val="ＭＳ Ｐゴシック"/>
      <family val="3"/>
      <charset val="128"/>
    </font>
    <font>
      <sz val="9"/>
      <color rgb="FFFF0000"/>
      <name val="ＭＳ Ｐゴシック"/>
      <family val="3"/>
      <charset val="128"/>
    </font>
    <font>
      <sz val="10.5"/>
      <color rgb="FFFF0000"/>
      <name val="ＭＳ Ｐゴシック"/>
      <family val="3"/>
      <charset val="128"/>
    </font>
    <font>
      <sz val="11"/>
      <color theme="1"/>
      <name val="ＭＳ Ｐゴシック"/>
      <family val="3"/>
      <charset val="128"/>
    </font>
    <font>
      <b/>
      <sz val="10"/>
      <name val="ＭＳ Ｐゴシック"/>
      <family val="3"/>
      <charset val="128"/>
    </font>
    <font>
      <sz val="10"/>
      <name val="Arial"/>
      <family val="2"/>
    </font>
    <font>
      <u/>
      <sz val="12"/>
      <name val="ＭＳ Ｐ明朝"/>
      <family val="1"/>
      <charset val="128"/>
    </font>
    <font>
      <sz val="10"/>
      <color theme="1"/>
      <name val="ＭＳ Ｐ明朝"/>
      <family val="1"/>
      <charset val="128"/>
    </font>
    <font>
      <sz val="9"/>
      <color theme="0"/>
      <name val="ＭＳ Ｐ明朝"/>
      <family val="1"/>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indexed="8"/>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charset val="128"/>
      <scheme val="minor"/>
    </font>
    <font>
      <sz val="10"/>
      <color rgb="FF000000"/>
      <name val="Times New Roman"/>
      <family val="1"/>
    </font>
    <font>
      <b/>
      <sz val="9"/>
      <name val="Meiryo UI"/>
      <family val="3"/>
      <charset val="128"/>
    </font>
    <font>
      <sz val="10"/>
      <color indexed="8"/>
      <name val="ＭＳ ゴシック"/>
      <family val="3"/>
      <charset val="128"/>
    </font>
    <font>
      <sz val="11"/>
      <color indexed="9"/>
      <name val="ＭＳ Ｐゴシック"/>
      <family val="3"/>
      <charset val="128"/>
    </font>
    <font>
      <sz val="10"/>
      <color indexed="9"/>
      <name val="ＭＳ ゴシック"/>
      <family val="3"/>
      <charset val="128"/>
    </font>
    <font>
      <sz val="10"/>
      <color indexed="8"/>
      <name val="Arial"/>
      <family val="2"/>
    </font>
    <font>
      <sz val="9"/>
      <name val="Times New Roman"/>
      <family val="1"/>
    </font>
    <font>
      <sz val="8"/>
      <color indexed="16"/>
      <name val="Century Schoolbook"/>
      <family val="1"/>
    </font>
    <font>
      <b/>
      <i/>
      <sz val="10"/>
      <name val="Times New Roman"/>
      <family val="1"/>
    </font>
    <font>
      <sz val="14"/>
      <name val="ＭＳ Ｐゴシック"/>
      <family val="3"/>
      <charset val="128"/>
    </font>
    <font>
      <b/>
      <sz val="9"/>
      <name val="Times New Roman"/>
      <family val="1"/>
    </font>
    <font>
      <sz val="11"/>
      <name val="明朝"/>
      <family val="1"/>
      <charset val="128"/>
    </font>
    <font>
      <b/>
      <sz val="18"/>
      <color indexed="56"/>
      <name val="ＭＳ Ｐゴシック"/>
      <family val="3"/>
      <charset val="128"/>
    </font>
    <font>
      <b/>
      <sz val="11"/>
      <color indexed="9"/>
      <name val="ＭＳ Ｐゴシック"/>
      <family val="3"/>
      <charset val="128"/>
    </font>
    <font>
      <b/>
      <sz val="10"/>
      <color indexed="9"/>
      <name val="ＭＳ ゴシック"/>
      <family val="3"/>
      <charset val="128"/>
    </font>
    <font>
      <sz val="11"/>
      <color indexed="60"/>
      <name val="ＭＳ Ｐゴシック"/>
      <family val="3"/>
      <charset val="128"/>
    </font>
    <font>
      <sz val="10"/>
      <color indexed="60"/>
      <name val="ＭＳ ゴシック"/>
      <family val="3"/>
      <charset val="128"/>
    </font>
    <font>
      <u/>
      <sz val="9.35"/>
      <color indexed="12"/>
      <name val="ＭＳ Ｐゴシック"/>
      <family val="3"/>
      <charset val="128"/>
    </font>
    <font>
      <u/>
      <sz val="11"/>
      <color indexed="12"/>
      <name val="ＭＳ Ｐゴシック"/>
      <family val="3"/>
      <charset val="128"/>
    </font>
    <font>
      <sz val="11"/>
      <color indexed="52"/>
      <name val="ＭＳ Ｐゴシック"/>
      <family val="3"/>
      <charset val="128"/>
    </font>
    <font>
      <sz val="10"/>
      <color indexed="52"/>
      <name val="ＭＳ ゴシック"/>
      <family val="3"/>
      <charset val="128"/>
    </font>
    <font>
      <sz val="11"/>
      <color indexed="20"/>
      <name val="ＭＳ Ｐゴシック"/>
      <family val="3"/>
      <charset val="128"/>
    </font>
    <font>
      <sz val="10"/>
      <color indexed="20"/>
      <name val="ＭＳ ゴシック"/>
      <family val="3"/>
      <charset val="128"/>
    </font>
    <font>
      <sz val="8"/>
      <name val="ＭＳ 明朝"/>
      <family val="1"/>
      <charset val="128"/>
    </font>
    <font>
      <b/>
      <sz val="11"/>
      <color indexed="52"/>
      <name val="ＭＳ Ｐゴシック"/>
      <family val="3"/>
      <charset val="128"/>
    </font>
    <font>
      <b/>
      <sz val="10"/>
      <color indexed="52"/>
      <name val="ＭＳ ゴシック"/>
      <family val="3"/>
      <charset val="128"/>
    </font>
    <font>
      <sz val="11"/>
      <color indexed="10"/>
      <name val="ＭＳ Ｐゴシック"/>
      <family val="3"/>
      <charset val="128"/>
    </font>
    <font>
      <sz val="10"/>
      <color indexed="10"/>
      <name val="ＭＳ ゴシック"/>
      <family val="3"/>
      <charset val="128"/>
    </font>
    <font>
      <sz val="11"/>
      <color indexed="8"/>
      <name val="HGｺﾞｼｯｸE"/>
      <family val="3"/>
      <charset val="128"/>
    </font>
    <font>
      <sz val="10"/>
      <color indexed="8"/>
      <name val="ＭＳ Ｐ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8"/>
      <name val="ＭＳ Ｐゴシック"/>
      <family val="3"/>
      <charset val="128"/>
    </font>
    <font>
      <b/>
      <sz val="10"/>
      <color indexed="8"/>
      <name val="ＭＳ ゴシック"/>
      <family val="3"/>
      <charset val="128"/>
    </font>
    <font>
      <b/>
      <sz val="11"/>
      <color indexed="63"/>
      <name val="ＭＳ Ｐゴシック"/>
      <family val="3"/>
      <charset val="128"/>
    </font>
    <font>
      <b/>
      <sz val="10"/>
      <color indexed="63"/>
      <name val="ＭＳ ゴシック"/>
      <family val="3"/>
      <charset val="128"/>
    </font>
    <font>
      <sz val="8"/>
      <name val="ＭＳ Ｐゴシック"/>
      <family val="3"/>
      <charset val="128"/>
    </font>
    <font>
      <i/>
      <sz val="11"/>
      <color indexed="23"/>
      <name val="ＭＳ Ｐゴシック"/>
      <family val="3"/>
      <charset val="128"/>
    </font>
    <font>
      <i/>
      <sz val="10"/>
      <color indexed="23"/>
      <name val="ＭＳ ゴシック"/>
      <family val="3"/>
      <charset val="128"/>
    </font>
    <font>
      <sz val="11"/>
      <name val="・団"/>
      <family val="1"/>
      <charset val="128"/>
    </font>
    <font>
      <sz val="11"/>
      <color indexed="62"/>
      <name val="ＭＳ Ｐゴシック"/>
      <family val="3"/>
      <charset val="128"/>
    </font>
    <font>
      <sz val="10"/>
      <color indexed="62"/>
      <name val="ＭＳ ゴシック"/>
      <family val="3"/>
      <charset val="128"/>
    </font>
    <font>
      <sz val="9"/>
      <color indexed="8"/>
      <name val="ＭＳ ゴシック"/>
      <family val="3"/>
      <charset val="128"/>
    </font>
    <font>
      <sz val="8"/>
      <color indexed="8"/>
      <name val="ＭＳ Ｐ明朝"/>
      <family val="1"/>
      <charset val="128"/>
    </font>
    <font>
      <sz val="9"/>
      <color indexed="8"/>
      <name val="ＭＳ Ｐゴシック"/>
      <family val="3"/>
      <charset val="128"/>
    </font>
    <font>
      <sz val="10"/>
      <color theme="1"/>
      <name val="ＭＳ ゴシック"/>
      <family val="3"/>
      <charset val="128"/>
    </font>
    <font>
      <sz val="11"/>
      <color theme="1"/>
      <name val="ＭＳ Ｐゴシック"/>
      <family val="2"/>
      <charset val="128"/>
    </font>
    <font>
      <sz val="11"/>
      <color indexed="17"/>
      <name val="ＭＳ Ｐゴシック"/>
      <family val="3"/>
      <charset val="128"/>
    </font>
    <font>
      <sz val="10"/>
      <color indexed="17"/>
      <name val="ＭＳ ゴシック"/>
      <family val="3"/>
      <charset val="128"/>
    </font>
    <font>
      <sz val="10"/>
      <name val="ＭＳ ゴシック"/>
      <family val="3"/>
      <charset val="128"/>
    </font>
    <font>
      <b/>
      <sz val="11"/>
      <color rgb="FFFF0000"/>
      <name val="ＭＳ Ｐゴシック"/>
      <family val="3"/>
      <charset val="128"/>
      <scheme val="minor"/>
    </font>
    <font>
      <sz val="9"/>
      <name val="ＭＳ Ｐ明朝"/>
      <family val="1"/>
      <charset val="128"/>
    </font>
    <font>
      <sz val="12"/>
      <color theme="4"/>
      <name val="ＭＳ Ｐゴシック"/>
      <family val="3"/>
      <charset val="128"/>
    </font>
    <font>
      <sz val="8"/>
      <color theme="4"/>
      <name val="ＭＳ Ｐゴシック"/>
      <family val="3"/>
      <charset val="128"/>
    </font>
    <font>
      <b/>
      <sz val="10.5"/>
      <name val="ＭＳ Ｐゴシック"/>
      <family val="3"/>
      <charset val="128"/>
    </font>
    <font>
      <b/>
      <sz val="12"/>
      <name val="ＭＳ Ｐゴシック"/>
      <family val="3"/>
      <charset val="128"/>
      <scheme val="major"/>
    </font>
    <font>
      <sz val="10"/>
      <name val="ＭＳ Ｐゴシック"/>
      <family val="3"/>
      <charset val="128"/>
      <scheme val="major"/>
    </font>
    <font>
      <sz val="10"/>
      <color indexed="8"/>
      <name val="ＭＳ Ｐゴシック"/>
      <family val="3"/>
      <charset val="128"/>
      <scheme val="major"/>
    </font>
    <font>
      <sz val="10"/>
      <color theme="4"/>
      <name val="ＭＳ Ｐゴシック"/>
      <family val="3"/>
      <charset val="128"/>
    </font>
    <font>
      <sz val="8"/>
      <color theme="1"/>
      <name val="ＭＳ Ｐ明朝"/>
      <family val="1"/>
      <charset val="128"/>
    </font>
    <font>
      <sz val="8"/>
      <name val="ＭＳ Ｐ明朝"/>
      <family val="1"/>
      <charset val="128"/>
    </font>
    <font>
      <sz val="9"/>
      <color theme="1"/>
      <name val="ＭＳ Ｐゴシック"/>
      <family val="2"/>
      <scheme val="minor"/>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26"/>
      </patternFill>
    </fill>
    <fill>
      <patternFill patternType="solid">
        <fgColor rgb="FFFCD5B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2"/>
      </patternFill>
    </fill>
    <fill>
      <patternFill patternType="solid">
        <fgColor rgb="FFFFC000"/>
        <bgColor indexed="64"/>
      </patternFill>
    </fill>
    <fill>
      <patternFill patternType="solid">
        <fgColor theme="0" tint="-0.14996795556505021"/>
        <bgColor indexed="64"/>
      </patternFill>
    </fill>
  </fills>
  <borders count="1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hair">
        <color rgb="FF000000"/>
      </top>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8"/>
      </left>
      <right style="thin">
        <color indexed="8"/>
      </right>
      <top style="medium">
        <color indexed="8"/>
      </top>
      <bottom/>
      <diagonal/>
    </border>
    <border>
      <left style="thin">
        <color indexed="8"/>
      </left>
      <right style="double">
        <color indexed="8"/>
      </right>
      <top style="medium">
        <color indexed="8"/>
      </top>
      <bottom/>
      <diagonal/>
    </border>
    <border>
      <left/>
      <right/>
      <top style="medium">
        <color indexed="8"/>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diagonal/>
    </border>
    <border>
      <left style="thin">
        <color indexed="8"/>
      </left>
      <right style="double">
        <color indexed="8"/>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style="medium">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double">
        <color indexed="8"/>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double">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medium">
        <color indexed="8"/>
      </right>
      <top/>
      <bottom style="double">
        <color indexed="8"/>
      </bottom>
      <diagonal/>
    </border>
    <border>
      <left style="thin">
        <color indexed="8"/>
      </left>
      <right style="double">
        <color indexed="8"/>
      </right>
      <top style="medium">
        <color indexed="8"/>
      </top>
      <bottom/>
      <diagonal/>
    </border>
    <border>
      <left/>
      <right/>
      <top style="medium">
        <color indexed="8"/>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medium">
        <color indexed="8"/>
      </right>
      <top/>
      <bottom style="medium">
        <color indexed="8"/>
      </bottom>
      <diagonal/>
    </border>
    <border>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290">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12" fillId="0" borderId="0"/>
    <xf numFmtId="0" fontId="16" fillId="0" borderId="35" applyNumberFormat="0" applyAlignment="0" applyProtection="0">
      <alignment horizontal="left" vertical="center"/>
    </xf>
    <xf numFmtId="0" fontId="16" fillId="0" borderId="32">
      <alignment horizontal="left" vertical="center"/>
    </xf>
    <xf numFmtId="9" fontId="3" fillId="0" borderId="0" applyFont="0" applyFill="0" applyBorder="0" applyAlignment="0" applyProtection="0"/>
    <xf numFmtId="177" fontId="17" fillId="0" borderId="0" applyFont="0" applyFill="0" applyBorder="0" applyAlignment="0" applyProtection="0"/>
    <xf numFmtId="178" fontId="17" fillId="0" borderId="0" applyFont="0" applyFill="0" applyBorder="0" applyAlignment="0" applyProtection="0">
      <alignment vertical="top"/>
    </xf>
    <xf numFmtId="179" fontId="17" fillId="0" borderId="0" applyFont="0" applyFill="0" applyBorder="0" applyAlignment="0" applyProtection="0"/>
    <xf numFmtId="38" fontId="3" fillId="0" borderId="0" applyFont="0" applyFill="0" applyBorder="0" applyAlignment="0" applyProtection="0"/>
    <xf numFmtId="38" fontId="18" fillId="0" borderId="0" applyFont="0" applyFill="0" applyBorder="0" applyAlignment="0" applyProtection="0">
      <alignment vertical="center"/>
    </xf>
    <xf numFmtId="38" fontId="3" fillId="0" borderId="0" applyFont="0" applyFill="0" applyBorder="0" applyAlignment="0" applyProtection="0"/>
    <xf numFmtId="0" fontId="4" fillId="0" borderId="0" applyFill="0" applyBorder="0" applyProtection="0"/>
    <xf numFmtId="0" fontId="19" fillId="0" borderId="0" applyNumberFormat="0" applyFont="0" applyFill="0" applyBorder="0">
      <alignment horizontal="left" vertical="top" wrapText="1"/>
    </xf>
    <xf numFmtId="0" fontId="9" fillId="0" borderId="0"/>
    <xf numFmtId="0" fontId="20" fillId="0" borderId="0"/>
    <xf numFmtId="180" fontId="17" fillId="0" borderId="0">
      <alignment vertical="top"/>
    </xf>
    <xf numFmtId="0" fontId="18" fillId="0" borderId="0"/>
    <xf numFmtId="180" fontId="17" fillId="0" borderId="0">
      <alignment vertical="top"/>
    </xf>
    <xf numFmtId="0" fontId="18" fillId="0" borderId="0">
      <alignment vertical="center"/>
    </xf>
    <xf numFmtId="181" fontId="17" fillId="0" borderId="0">
      <alignment vertical="top"/>
    </xf>
    <xf numFmtId="182" fontId="17" fillId="0" borderId="0">
      <alignment vertical="top"/>
    </xf>
    <xf numFmtId="0" fontId="18" fillId="0" borderId="0">
      <alignment vertical="center"/>
    </xf>
    <xf numFmtId="0" fontId="21" fillId="0" borderId="0">
      <alignment vertical="center"/>
    </xf>
    <xf numFmtId="0" fontId="3" fillId="0" borderId="0"/>
    <xf numFmtId="0" fontId="10" fillId="0" borderId="36">
      <alignment horizontal="center" vertical="center"/>
    </xf>
    <xf numFmtId="6" fontId="3" fillId="0" borderId="0" applyFont="0" applyFill="0" applyBorder="0" applyAlignment="0" applyProtection="0">
      <alignment vertical="center"/>
    </xf>
    <xf numFmtId="0" fontId="30" fillId="0" borderId="0"/>
    <xf numFmtId="0" fontId="18" fillId="0" borderId="0">
      <alignment vertical="center"/>
    </xf>
    <xf numFmtId="9" fontId="18" fillId="0" borderId="0" applyFont="0" applyFill="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34" fillId="12"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8" borderId="0" applyNumberFormat="0" applyBorder="0" applyAlignment="0" applyProtection="0">
      <alignment vertical="center"/>
    </xf>
    <xf numFmtId="0" fontId="34" fillId="32" borderId="0" applyNumberFormat="0" applyBorder="0" applyAlignment="0" applyProtection="0">
      <alignment vertical="center"/>
    </xf>
    <xf numFmtId="0" fontId="34" fillId="9"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21" borderId="0" applyNumberFormat="0" applyBorder="0" applyAlignment="0" applyProtection="0">
      <alignment vertical="center"/>
    </xf>
    <xf numFmtId="0" fontId="34" fillId="25" borderId="0" applyNumberFormat="0" applyBorder="0" applyAlignment="0" applyProtection="0">
      <alignment vertical="center"/>
    </xf>
    <xf numFmtId="0" fontId="34" fillId="29" borderId="0" applyNumberFormat="0" applyBorder="0" applyAlignment="0" applyProtection="0">
      <alignment vertical="center"/>
    </xf>
    <xf numFmtId="0" fontId="35" fillId="0" borderId="0" applyNumberFormat="0" applyFill="0" applyBorder="0" applyAlignment="0" applyProtection="0">
      <alignment vertical="center"/>
    </xf>
    <xf numFmtId="0" fontId="36" fillId="7" borderId="7" applyNumberFormat="0" applyAlignment="0" applyProtection="0">
      <alignment vertical="center"/>
    </xf>
    <xf numFmtId="0" fontId="37" fillId="4" borderId="0" applyNumberFormat="0" applyBorder="0" applyAlignment="0" applyProtection="0">
      <alignment vertical="center"/>
    </xf>
    <xf numFmtId="0" fontId="18" fillId="8" borderId="8" applyNumberFormat="0" applyFont="0" applyAlignment="0" applyProtection="0">
      <alignment vertical="center"/>
    </xf>
    <xf numFmtId="0" fontId="38" fillId="36" borderId="61" applyNumberFormat="0" applyFont="0" applyAlignment="0" applyProtection="0">
      <alignment vertical="center"/>
    </xf>
    <xf numFmtId="0" fontId="38" fillId="36" borderId="61" applyNumberFormat="0" applyFont="0" applyAlignment="0" applyProtection="0">
      <alignment vertical="center"/>
    </xf>
    <xf numFmtId="0" fontId="39" fillId="0" borderId="6" applyNumberFormat="0" applyFill="0" applyAlignment="0" applyProtection="0">
      <alignment vertical="center"/>
    </xf>
    <xf numFmtId="0" fontId="40" fillId="3" borderId="0" applyNumberFormat="0" applyBorder="0" applyAlignment="0" applyProtection="0">
      <alignment vertical="center"/>
    </xf>
    <xf numFmtId="0" fontId="41" fillId="6" borderId="4" applyNumberFormat="0" applyAlignment="0" applyProtection="0">
      <alignment vertical="center"/>
    </xf>
    <xf numFmtId="0" fontId="42" fillId="0" borderId="0" applyNumberFormat="0" applyFill="0" applyBorder="0" applyAlignment="0" applyProtection="0">
      <alignment vertical="center"/>
    </xf>
    <xf numFmtId="186" fontId="30" fillId="0" borderId="0" applyFont="0" applyFill="0" applyBorder="0" applyAlignment="0" applyProtection="0"/>
    <xf numFmtId="0" fontId="43" fillId="0" borderId="1" applyNumberFormat="0" applyFill="0" applyAlignment="0" applyProtection="0">
      <alignment vertical="center"/>
    </xf>
    <xf numFmtId="0" fontId="44" fillId="0" borderId="2" applyNumberFormat="0" applyFill="0" applyAlignment="0" applyProtection="0">
      <alignment vertical="center"/>
    </xf>
    <xf numFmtId="0" fontId="45" fillId="0" borderId="3" applyNumberFormat="0" applyFill="0" applyAlignment="0" applyProtection="0">
      <alignment vertical="center"/>
    </xf>
    <xf numFmtId="0" fontId="45" fillId="0" borderId="0" applyNumberFormat="0" applyFill="0" applyBorder="0" applyAlignment="0" applyProtection="0">
      <alignment vertical="center"/>
    </xf>
    <xf numFmtId="0" fontId="46" fillId="0" borderId="9" applyNumberFormat="0" applyFill="0" applyAlignment="0" applyProtection="0">
      <alignment vertical="center"/>
    </xf>
    <xf numFmtId="0" fontId="47" fillId="6" borderId="5" applyNumberFormat="0" applyAlignment="0" applyProtection="0">
      <alignment vertical="center"/>
    </xf>
    <xf numFmtId="0" fontId="48" fillId="0" borderId="0" applyNumberFormat="0" applyFill="0" applyBorder="0" applyAlignment="0" applyProtection="0">
      <alignment vertical="center"/>
    </xf>
    <xf numFmtId="0" fontId="49" fillId="5" borderId="4" applyNumberFormat="0" applyAlignment="0" applyProtection="0">
      <alignment vertical="center"/>
    </xf>
    <xf numFmtId="0" fontId="50" fillId="2" borderId="0" applyNumberFormat="0" applyBorder="0" applyAlignment="0" applyProtection="0">
      <alignment vertical="center"/>
    </xf>
    <xf numFmtId="0" fontId="52" fillId="0" borderId="0"/>
    <xf numFmtId="0" fontId="1"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54" fillId="38"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4" fillId="39"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54" fillId="40"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54" fillId="41" borderId="0" applyNumberFormat="0" applyBorder="0" applyAlignment="0" applyProtection="0">
      <alignment vertical="center"/>
    </xf>
    <xf numFmtId="0" fontId="38" fillId="42" borderId="0" applyNumberFormat="0" applyBorder="0" applyAlignment="0" applyProtection="0">
      <alignment vertical="center"/>
    </xf>
    <xf numFmtId="0" fontId="38" fillId="42" borderId="0" applyNumberFormat="0" applyBorder="0" applyAlignment="0" applyProtection="0">
      <alignment vertical="center"/>
    </xf>
    <xf numFmtId="0" fontId="54" fillId="42"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54" fillId="43"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54" fillId="44"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54" fillId="45" borderId="0" applyNumberFormat="0" applyBorder="0" applyAlignment="0" applyProtection="0">
      <alignment vertical="center"/>
    </xf>
    <xf numFmtId="0" fontId="38" fillId="46" borderId="0" applyNumberFormat="0" applyBorder="0" applyAlignment="0" applyProtection="0">
      <alignment vertical="center"/>
    </xf>
    <xf numFmtId="0" fontId="38" fillId="46" borderId="0" applyNumberFormat="0" applyBorder="0" applyAlignment="0" applyProtection="0">
      <alignment vertical="center"/>
    </xf>
    <xf numFmtId="0" fontId="54" fillId="46"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54" fillId="41"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54" fillId="44"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4" fillId="47"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6" fillId="48"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6" fillId="45"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6" fillId="46"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6" fillId="49"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6" fillId="50"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6" fillId="51" borderId="0" applyNumberFormat="0" applyBorder="0" applyAlignment="0" applyProtection="0">
      <alignment vertical="center"/>
    </xf>
    <xf numFmtId="187" fontId="57" fillId="0" borderId="0" applyFill="0" applyBorder="0" applyAlignment="0"/>
    <xf numFmtId="0" fontId="58" fillId="0" borderId="0">
      <alignment horizontal="left"/>
    </xf>
    <xf numFmtId="0" fontId="30" fillId="0" borderId="0"/>
    <xf numFmtId="4" fontId="58" fillId="0" borderId="0">
      <alignment horizontal="right"/>
    </xf>
    <xf numFmtId="4" fontId="59" fillId="0" borderId="0">
      <alignment horizontal="right"/>
    </xf>
    <xf numFmtId="0" fontId="60" fillId="0" borderId="0">
      <alignment horizontal="left"/>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alignment horizont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6" fillId="52"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6" fillId="53"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6" fillId="54"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6" fillId="49"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6" fillId="50"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6" fillId="55" borderId="0" applyNumberFormat="0" applyBorder="0" applyAlignment="0" applyProtection="0">
      <alignment vertical="center"/>
    </xf>
    <xf numFmtId="0" fontId="63" fillId="0" borderId="0"/>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56" borderId="62" applyNumberFormat="0" applyAlignment="0" applyProtection="0">
      <alignment vertical="center"/>
    </xf>
    <xf numFmtId="0" fontId="65" fillId="56" borderId="62" applyNumberFormat="0" applyAlignment="0" applyProtection="0">
      <alignment vertical="center"/>
    </xf>
    <xf numFmtId="0" fontId="66" fillId="56" borderId="62" applyNumberFormat="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8" fillId="57"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8" fillId="36" borderId="61" applyNumberFormat="0" applyFont="0" applyAlignment="0" applyProtection="0">
      <alignment vertical="center"/>
    </xf>
    <xf numFmtId="0" fontId="38" fillId="36" borderId="61" applyNumberFormat="0" applyFont="0" applyAlignment="0" applyProtection="0">
      <alignment vertical="center"/>
    </xf>
    <xf numFmtId="0" fontId="3" fillId="36" borderId="61" applyNumberFormat="0" applyFont="0" applyAlignment="0" applyProtection="0">
      <alignment vertical="center"/>
    </xf>
    <xf numFmtId="0" fontId="71" fillId="0" borderId="63" applyNumberFormat="0" applyFill="0" applyAlignment="0" applyProtection="0">
      <alignment vertical="center"/>
    </xf>
    <xf numFmtId="0" fontId="71" fillId="0" borderId="63" applyNumberFormat="0" applyFill="0" applyAlignment="0" applyProtection="0">
      <alignment vertical="center"/>
    </xf>
    <xf numFmtId="0" fontId="72" fillId="0" borderId="63" applyNumberFormat="0" applyFill="0" applyAlignment="0" applyProtection="0">
      <alignment vertical="center"/>
    </xf>
    <xf numFmtId="0" fontId="63" fillId="0" borderId="0"/>
    <xf numFmtId="0" fontId="73" fillId="39" borderId="0" applyNumberFormat="0" applyBorder="0" applyAlignment="0" applyProtection="0">
      <alignment vertical="center"/>
    </xf>
    <xf numFmtId="0" fontId="73" fillId="39" borderId="0" applyNumberFormat="0" applyBorder="0" applyAlignment="0" applyProtection="0">
      <alignment vertical="center"/>
    </xf>
    <xf numFmtId="0" fontId="74" fillId="39" borderId="0" applyNumberFormat="0" applyBorder="0" applyAlignment="0" applyProtection="0">
      <alignment vertical="center"/>
    </xf>
    <xf numFmtId="188" fontId="75" fillId="0" borderId="64" applyNumberFormat="0" applyFont="0" applyFill="0" applyAlignment="0" applyProtection="0">
      <alignment horizontal="left"/>
    </xf>
    <xf numFmtId="0" fontId="76" fillId="58" borderId="65" applyNumberFormat="0" applyAlignment="0" applyProtection="0">
      <alignment vertical="center"/>
    </xf>
    <xf numFmtId="0" fontId="76" fillId="58" borderId="65" applyNumberFormat="0" applyAlignment="0" applyProtection="0">
      <alignment vertical="center"/>
    </xf>
    <xf numFmtId="0" fontId="77" fillId="58" borderId="65" applyNumberFormat="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189" fontId="9" fillId="0" borderId="0" applyFont="0" applyFill="0" applyBorder="0" applyAlignment="0" applyProtection="0"/>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189" fontId="9"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82" fillId="0" borderId="66" applyNumberFormat="0" applyFill="0" applyAlignment="0" applyProtection="0">
      <alignment vertical="center"/>
    </xf>
    <xf numFmtId="0" fontId="82" fillId="0" borderId="66" applyNumberFormat="0" applyFill="0" applyAlignment="0" applyProtection="0">
      <alignment vertical="center"/>
    </xf>
    <xf numFmtId="0" fontId="83" fillId="0" borderId="66" applyNumberFormat="0" applyFill="0" applyAlignment="0" applyProtection="0">
      <alignment vertical="center"/>
    </xf>
    <xf numFmtId="0" fontId="84" fillId="0" borderId="67" applyNumberFormat="0" applyFill="0" applyAlignment="0" applyProtection="0">
      <alignment vertical="center"/>
    </xf>
    <xf numFmtId="0" fontId="84" fillId="0" borderId="67" applyNumberFormat="0" applyFill="0" applyAlignment="0" applyProtection="0">
      <alignment vertical="center"/>
    </xf>
    <xf numFmtId="0" fontId="85" fillId="0" borderId="67" applyNumberFormat="0" applyFill="0" applyAlignment="0" applyProtection="0">
      <alignment vertical="center"/>
    </xf>
    <xf numFmtId="0" fontId="86" fillId="0" borderId="68" applyNumberFormat="0" applyFill="0" applyAlignment="0" applyProtection="0">
      <alignment vertical="center"/>
    </xf>
    <xf numFmtId="0" fontId="86" fillId="0" borderId="68" applyNumberFormat="0" applyFill="0" applyAlignment="0" applyProtection="0">
      <alignment vertical="center"/>
    </xf>
    <xf numFmtId="0" fontId="87" fillId="0" borderId="68" applyNumberFormat="0" applyFill="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69" applyNumberFormat="0" applyFill="0" applyAlignment="0" applyProtection="0">
      <alignment vertical="center"/>
    </xf>
    <xf numFmtId="0" fontId="88" fillId="0" borderId="69" applyNumberFormat="0" applyFill="0" applyAlignment="0" applyProtection="0">
      <alignment vertical="center"/>
    </xf>
    <xf numFmtId="0" fontId="89" fillId="0" borderId="69" applyNumberFormat="0" applyFill="0" applyAlignment="0" applyProtection="0">
      <alignment vertical="center"/>
    </xf>
    <xf numFmtId="0" fontId="90" fillId="58" borderId="70" applyNumberFormat="0" applyAlignment="0" applyProtection="0">
      <alignment vertical="center"/>
    </xf>
    <xf numFmtId="0" fontId="90" fillId="58" borderId="70" applyNumberFormat="0" applyAlignment="0" applyProtection="0">
      <alignment vertical="center"/>
    </xf>
    <xf numFmtId="0" fontId="91" fillId="58" borderId="70" applyNumberFormat="0" applyAlignment="0" applyProtection="0">
      <alignment vertical="center"/>
    </xf>
    <xf numFmtId="190" fontId="92" fillId="0" borderId="0" applyFont="0" applyFill="0" applyBorder="0" applyAlignment="0" applyProtection="0"/>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0" applyNumberFormat="0" applyFill="0" applyBorder="0" applyAlignment="0" applyProtection="0">
      <alignment vertical="center"/>
    </xf>
    <xf numFmtId="191" fontId="95" fillId="0" borderId="0" applyFont="0" applyFill="0" applyBorder="0" applyAlignment="0" applyProtection="0"/>
    <xf numFmtId="180" fontId="95"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alignment vertical="center"/>
    </xf>
    <xf numFmtId="0" fontId="96" fillId="43" borderId="65" applyNumberFormat="0" applyAlignment="0" applyProtection="0">
      <alignment vertical="center"/>
    </xf>
    <xf numFmtId="0" fontId="96" fillId="43" borderId="65" applyNumberFormat="0" applyAlignment="0" applyProtection="0">
      <alignment vertical="center"/>
    </xf>
    <xf numFmtId="0" fontId="97" fillId="43" borderId="65"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3" fillId="0" borderId="0"/>
    <xf numFmtId="0" fontId="3" fillId="0" borderId="0"/>
    <xf numFmtId="0" fontId="3" fillId="0" borderId="0"/>
    <xf numFmtId="0" fontId="3" fillId="0" borderId="0"/>
    <xf numFmtId="0" fontId="3" fillId="0" borderId="0"/>
    <xf numFmtId="0" fontId="98" fillId="0" borderId="0">
      <alignment vertical="center"/>
    </xf>
    <xf numFmtId="0" fontId="98" fillId="0" borderId="0">
      <alignment vertical="center"/>
    </xf>
    <xf numFmtId="0" fontId="98" fillId="0" borderId="0">
      <alignment vertical="center"/>
    </xf>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9"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8" fillId="0" borderId="0">
      <alignment vertical="center"/>
    </xf>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10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9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0" fillId="0" borderId="0">
      <alignment vertical="center"/>
    </xf>
    <xf numFmtId="0" fontId="1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20"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3" fillId="0" borderId="0"/>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54" fillId="0" borderId="0">
      <alignment vertical="center"/>
    </xf>
    <xf numFmtId="0" fontId="54" fillId="0" borderId="0">
      <alignment vertical="center"/>
    </xf>
    <xf numFmtId="0" fontId="54" fillId="0" borderId="0">
      <alignment vertical="center"/>
    </xf>
    <xf numFmtId="0" fontId="38" fillId="0" borderId="0">
      <alignment vertical="center"/>
    </xf>
    <xf numFmtId="0" fontId="38" fillId="0" borderId="0">
      <alignment vertical="center"/>
    </xf>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 fillId="0" borderId="0">
      <alignment vertical="center"/>
    </xf>
    <xf numFmtId="0" fontId="101"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9" fillId="0" borderId="0">
      <alignment vertical="center"/>
    </xf>
    <xf numFmtId="0" fontId="28" fillId="0" borderId="0">
      <alignment vertical="center"/>
    </xf>
    <xf numFmtId="0" fontId="28" fillId="0" borderId="0">
      <alignment vertical="center"/>
    </xf>
    <xf numFmtId="0" fontId="51" fillId="0" borderId="0">
      <alignment vertical="center"/>
    </xf>
    <xf numFmtId="0" fontId="10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 fillId="0" borderId="0">
      <alignment vertical="center"/>
    </xf>
    <xf numFmtId="0" fontId="3" fillId="0" borderId="0">
      <alignment vertical="center"/>
    </xf>
    <xf numFmtId="0" fontId="12" fillId="0" borderId="0"/>
    <xf numFmtId="0" fontId="3" fillId="0" borderId="0"/>
    <xf numFmtId="0" fontId="3" fillId="0" borderId="0"/>
    <xf numFmtId="0" fontId="3" fillId="0" borderId="0"/>
    <xf numFmtId="0" fontId="103" fillId="40" borderId="0" applyNumberFormat="0" applyBorder="0" applyAlignment="0" applyProtection="0">
      <alignment vertical="center"/>
    </xf>
    <xf numFmtId="0" fontId="103" fillId="40" borderId="0" applyNumberFormat="0" applyBorder="0" applyAlignment="0" applyProtection="0">
      <alignment vertical="center"/>
    </xf>
    <xf numFmtId="0" fontId="104" fillId="40" borderId="0" applyNumberFormat="0" applyBorder="0" applyAlignment="0" applyProtection="0">
      <alignment vertical="center"/>
    </xf>
    <xf numFmtId="0" fontId="105" fillId="0" borderId="0"/>
    <xf numFmtId="0" fontId="17" fillId="0" borderId="0"/>
    <xf numFmtId="0" fontId="12" fillId="0" borderId="0"/>
    <xf numFmtId="0" fontId="12" fillId="0" borderId="0"/>
    <xf numFmtId="0" fontId="3" fillId="0" borderId="0"/>
    <xf numFmtId="0" fontId="3" fillId="0" borderId="0"/>
    <xf numFmtId="38" fontId="51" fillId="0" borderId="0" applyFont="0" applyFill="0" applyBorder="0" applyAlignment="0" applyProtection="0">
      <alignment vertical="center"/>
    </xf>
    <xf numFmtId="9" fontId="51" fillId="0" borderId="0" applyFont="0" applyFill="0" applyBorder="0" applyAlignment="0" applyProtection="0">
      <alignment vertical="center"/>
    </xf>
    <xf numFmtId="0" fontId="16" fillId="0" borderId="35" applyNumberFormat="0" applyAlignment="0" applyProtection="0">
      <alignment horizontal="left" vertical="center"/>
    </xf>
    <xf numFmtId="0" fontId="16" fillId="0" borderId="35" applyNumberFormat="0" applyAlignment="0" applyProtection="0">
      <alignment horizontal="left" vertical="center"/>
    </xf>
    <xf numFmtId="0" fontId="16" fillId="0" borderId="35" applyNumberFormat="0" applyAlignment="0" applyProtection="0">
      <alignment horizontal="left" vertical="center"/>
    </xf>
    <xf numFmtId="0" fontId="16" fillId="0" borderId="77">
      <alignment horizontal="lef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38" fillId="0" borderId="0" applyFont="0" applyFill="0" applyBorder="0" applyAlignment="0" applyProtection="0">
      <alignment vertical="center"/>
    </xf>
    <xf numFmtId="38" fontId="51" fillId="0" borderId="0" applyFont="0" applyFill="0" applyBorder="0" applyAlignment="0" applyProtection="0">
      <alignment vertical="center"/>
    </xf>
    <xf numFmtId="38" fontId="18" fillId="0" borderId="0" applyFont="0" applyFill="0" applyBorder="0" applyAlignment="0" applyProtection="0">
      <alignment vertical="center"/>
    </xf>
    <xf numFmtId="0" fontId="51" fillId="0" borderId="0">
      <alignment vertical="center"/>
    </xf>
    <xf numFmtId="0" fontId="30" fillId="0" borderId="0"/>
    <xf numFmtId="0" fontId="18" fillId="0" borderId="0">
      <alignment vertical="center"/>
    </xf>
    <xf numFmtId="0" fontId="3" fillId="0" borderId="0">
      <alignment vertical="center"/>
    </xf>
    <xf numFmtId="0" fontId="3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28" fillId="0" borderId="0">
      <alignment vertical="center"/>
    </xf>
    <xf numFmtId="0" fontId="12" fillId="0" borderId="0"/>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154" applyNumberFormat="0" applyAlignment="0" applyProtection="0">
      <alignment horizontal="lef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687">
    <xf numFmtId="0" fontId="0" fillId="0" borderId="0" xfId="0">
      <alignment vertical="center"/>
    </xf>
    <xf numFmtId="38" fontId="6" fillId="0" borderId="0" xfId="2" applyFont="1" applyFill="1" applyAlignment="1">
      <alignment horizontal="right" vertical="center"/>
    </xf>
    <xf numFmtId="38" fontId="7" fillId="0" borderId="0" xfId="2" applyFont="1" applyFill="1" applyBorder="1" applyAlignment="1">
      <alignment horizontal="center" vertical="center"/>
    </xf>
    <xf numFmtId="38" fontId="7" fillId="0" borderId="0" xfId="2" applyFont="1" applyFill="1" applyBorder="1" applyAlignment="1">
      <alignment horizontal="right" vertical="center"/>
    </xf>
    <xf numFmtId="38" fontId="10" fillId="0" borderId="0" xfId="2" applyFont="1" applyFill="1" applyBorder="1" applyAlignment="1">
      <alignment horizontal="center" vertical="center"/>
    </xf>
    <xf numFmtId="0" fontId="9" fillId="0" borderId="0" xfId="3" applyFont="1" applyFill="1" applyBorder="1" applyAlignment="1">
      <alignment horizontal="center" vertical="center"/>
    </xf>
    <xf numFmtId="0" fontId="10" fillId="0" borderId="0" xfId="3" applyFont="1" applyFill="1" applyBorder="1" applyAlignment="1">
      <alignment horizontal="center" vertical="center"/>
    </xf>
    <xf numFmtId="38" fontId="9" fillId="0" borderId="0" xfId="2" applyFont="1" applyFill="1" applyAlignment="1">
      <alignment horizontal="right" vertical="center"/>
    </xf>
    <xf numFmtId="38" fontId="7" fillId="0" borderId="10" xfId="2" applyFont="1" applyFill="1" applyBorder="1">
      <alignment vertical="center"/>
    </xf>
    <xf numFmtId="38" fontId="7" fillId="0" borderId="0" xfId="2" applyFont="1" applyFill="1" applyBorder="1">
      <alignment vertical="center"/>
    </xf>
    <xf numFmtId="38" fontId="7" fillId="0" borderId="0" xfId="2" applyFont="1" applyFill="1">
      <alignment vertical="center"/>
    </xf>
    <xf numFmtId="0" fontId="7" fillId="0" borderId="0" xfId="3" applyFont="1" applyFill="1" applyBorder="1" applyAlignment="1">
      <alignment horizontal="left" vertical="center"/>
    </xf>
    <xf numFmtId="38" fontId="9" fillId="0" borderId="0" xfId="2" applyFont="1" applyFill="1" applyBorder="1">
      <alignment vertical="center"/>
    </xf>
    <xf numFmtId="38" fontId="9" fillId="0" borderId="0" xfId="2" applyFont="1" applyFill="1" applyBorder="1" applyAlignment="1">
      <alignment horizontal="center" vertical="center"/>
    </xf>
    <xf numFmtId="0" fontId="24" fillId="0" borderId="0" xfId="3" applyFont="1" applyFill="1" applyBorder="1" applyAlignment="1">
      <alignment horizontal="center" vertical="center"/>
    </xf>
    <xf numFmtId="38" fontId="9" fillId="34" borderId="40" xfId="2" applyFont="1" applyFill="1" applyBorder="1">
      <alignment vertical="center"/>
    </xf>
    <xf numFmtId="38" fontId="9" fillId="34" borderId="54" xfId="2" applyFont="1" applyFill="1" applyBorder="1">
      <alignment vertical="center"/>
    </xf>
    <xf numFmtId="38" fontId="9" fillId="34" borderId="44" xfId="2" applyFont="1" applyFill="1" applyBorder="1">
      <alignment vertical="center"/>
    </xf>
    <xf numFmtId="38" fontId="15" fillId="0" borderId="0" xfId="2" applyFont="1" applyFill="1">
      <alignment vertical="center"/>
    </xf>
    <xf numFmtId="38" fontId="10" fillId="0" borderId="0" xfId="2" applyFont="1" applyFill="1" applyBorder="1" applyAlignment="1">
      <alignment horizontal="left" vertical="center"/>
    </xf>
    <xf numFmtId="38" fontId="10" fillId="0" borderId="0" xfId="2" applyFont="1" applyFill="1" applyAlignment="1">
      <alignment horizontal="center" vertical="center"/>
    </xf>
    <xf numFmtId="38" fontId="23" fillId="0" borderId="0" xfId="2" applyFont="1" applyFill="1" applyBorder="1">
      <alignment vertical="center"/>
    </xf>
    <xf numFmtId="38" fontId="11" fillId="0" borderId="0" xfId="2" applyFont="1" applyFill="1" applyBorder="1">
      <alignment vertical="center"/>
    </xf>
    <xf numFmtId="38" fontId="11" fillId="0" borderId="0" xfId="2" applyFont="1">
      <alignment vertical="center"/>
    </xf>
    <xf numFmtId="38" fontId="28" fillId="0" borderId="0" xfId="2" applyFont="1">
      <alignment vertical="center"/>
    </xf>
    <xf numFmtId="38" fontId="0" fillId="0" borderId="0" xfId="2" applyFont="1">
      <alignment vertical="center"/>
    </xf>
    <xf numFmtId="38" fontId="9" fillId="0" borderId="0" xfId="2" applyFont="1">
      <alignment vertical="center"/>
    </xf>
    <xf numFmtId="38" fontId="9" fillId="0" borderId="23" xfId="2" applyFont="1" applyFill="1" applyBorder="1" applyAlignment="1">
      <alignment horizontal="left" vertical="center"/>
    </xf>
    <xf numFmtId="38" fontId="9" fillId="0" borderId="0" xfId="2" applyFont="1" applyFill="1" applyBorder="1" applyAlignment="1">
      <alignment horizontal="left" vertical="center"/>
    </xf>
    <xf numFmtId="0" fontId="31" fillId="0" borderId="0" xfId="29" applyFont="1" applyAlignment="1">
      <alignment vertical="center"/>
    </xf>
    <xf numFmtId="0" fontId="6" fillId="0" borderId="0" xfId="29" applyFont="1"/>
    <xf numFmtId="0" fontId="6" fillId="0" borderId="0" xfId="29" applyFont="1" applyBorder="1" applyAlignment="1">
      <alignment vertical="center"/>
    </xf>
    <xf numFmtId="0" fontId="32" fillId="0" borderId="10" xfId="29" applyFont="1" applyBorder="1" applyAlignment="1">
      <alignment vertical="center"/>
    </xf>
    <xf numFmtId="0" fontId="32" fillId="0" borderId="0" xfId="29" applyFont="1" applyBorder="1" applyAlignment="1">
      <alignment horizontal="center" vertical="center"/>
    </xf>
    <xf numFmtId="0" fontId="32" fillId="0" borderId="0" xfId="29" applyFont="1" applyBorder="1" applyAlignment="1">
      <alignment horizontal="right" vertical="center"/>
    </xf>
    <xf numFmtId="0" fontId="32" fillId="0" borderId="34" xfId="29" applyFont="1" applyBorder="1" applyAlignment="1">
      <alignment horizontal="center" vertical="center" wrapText="1"/>
    </xf>
    <xf numFmtId="184" fontId="6" fillId="0" borderId="20" xfId="30" applyNumberFormat="1" applyFont="1" applyBorder="1" applyAlignment="1">
      <alignment wrapText="1"/>
    </xf>
    <xf numFmtId="0" fontId="32" fillId="0" borderId="0" xfId="30" applyFont="1" applyBorder="1" applyAlignment="1">
      <alignment horizontal="left" vertical="center"/>
    </xf>
    <xf numFmtId="0" fontId="6" fillId="0" borderId="0" xfId="30" applyFont="1" applyBorder="1" applyAlignment="1">
      <alignment horizontal="center" vertical="center"/>
    </xf>
    <xf numFmtId="0" fontId="6" fillId="0" borderId="0" xfId="30" applyFont="1" applyBorder="1" applyAlignment="1">
      <alignment horizontal="center" vertical="center" wrapText="1"/>
    </xf>
    <xf numFmtId="0" fontId="6" fillId="0" borderId="0" xfId="30" applyFont="1" applyBorder="1" applyAlignment="1">
      <alignment horizontal="left" vertical="center"/>
    </xf>
    <xf numFmtId="0" fontId="6" fillId="0" borderId="0" xfId="30" applyFont="1" applyBorder="1">
      <alignment vertical="center"/>
    </xf>
    <xf numFmtId="0" fontId="6" fillId="0" borderId="10" xfId="30" applyFont="1" applyBorder="1" applyAlignment="1">
      <alignment vertical="center"/>
    </xf>
    <xf numFmtId="0" fontId="6" fillId="0" borderId="0" xfId="29" applyFont="1" applyAlignment="1">
      <alignment vertical="center"/>
    </xf>
    <xf numFmtId="0" fontId="6" fillId="0" borderId="34" xfId="30" applyFont="1" applyBorder="1" applyAlignment="1">
      <alignment horizontal="center" vertical="center" wrapText="1"/>
    </xf>
    <xf numFmtId="0" fontId="6" fillId="0" borderId="43" xfId="30" applyFont="1" applyBorder="1" applyAlignment="1">
      <alignment horizontal="center" vertical="center" wrapText="1"/>
    </xf>
    <xf numFmtId="0" fontId="6" fillId="0" borderId="33" xfId="30" applyFont="1" applyBorder="1" applyAlignment="1">
      <alignment horizontal="center" vertical="center" wrapText="1"/>
    </xf>
    <xf numFmtId="184" fontId="6" fillId="0" borderId="34" xfId="30" applyNumberFormat="1" applyFont="1" applyBorder="1" applyAlignment="1">
      <alignment wrapText="1"/>
    </xf>
    <xf numFmtId="0" fontId="106" fillId="0" borderId="0" xfId="0" applyFont="1">
      <alignment vertical="center"/>
    </xf>
    <xf numFmtId="0" fontId="106" fillId="0" borderId="0" xfId="0" applyFont="1" applyAlignment="1">
      <alignment horizontal="right" vertical="center"/>
    </xf>
    <xf numFmtId="0" fontId="6" fillId="0" borderId="0" xfId="29" applyFont="1" applyAlignment="1">
      <alignment vertical="center"/>
    </xf>
    <xf numFmtId="0" fontId="6" fillId="0" borderId="34" xfId="30" applyFont="1" applyBorder="1" applyAlignment="1">
      <alignment horizontal="center" vertical="center" wrapText="1"/>
    </xf>
    <xf numFmtId="0" fontId="6" fillId="0" borderId="43" xfId="30" applyFont="1" applyBorder="1" applyAlignment="1">
      <alignment horizontal="center" vertical="center" wrapText="1"/>
    </xf>
    <xf numFmtId="0" fontId="6" fillId="0" borderId="33" xfId="30" applyFont="1" applyBorder="1" applyAlignment="1">
      <alignment horizontal="center" vertical="center" wrapText="1"/>
    </xf>
    <xf numFmtId="0" fontId="6" fillId="0" borderId="34" xfId="30" applyFont="1" applyBorder="1" applyAlignment="1">
      <alignment horizontal="center" vertical="center"/>
    </xf>
    <xf numFmtId="0" fontId="6" fillId="0" borderId="34" xfId="30" applyFont="1" applyBorder="1" applyAlignment="1">
      <alignment horizontal="center" vertical="center" wrapText="1"/>
    </xf>
    <xf numFmtId="0" fontId="0" fillId="59" borderId="0" xfId="0" applyFill="1">
      <alignment vertical="center"/>
    </xf>
    <xf numFmtId="0" fontId="4" fillId="0" borderId="10" xfId="0" applyNumberFormat="1" applyFont="1" applyFill="1" applyBorder="1" applyAlignment="1">
      <alignment horizontal="left" vertical="center"/>
    </xf>
    <xf numFmtId="0" fontId="4" fillId="0" borderId="10" xfId="0" applyFont="1" applyFill="1" applyBorder="1">
      <alignment vertical="center"/>
    </xf>
    <xf numFmtId="0" fontId="4" fillId="0" borderId="0" xfId="0" applyFont="1" applyFill="1">
      <alignment vertical="center"/>
    </xf>
    <xf numFmtId="0" fontId="7" fillId="0" borderId="0" xfId="0" applyNumberFormat="1" applyFont="1" applyFill="1" applyBorder="1" applyAlignment="1">
      <alignment horizontal="lef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pplyFill="1" applyAlignment="1">
      <alignment horizontal="right" vertical="center"/>
    </xf>
    <xf numFmtId="0" fontId="9" fillId="0" borderId="0" xfId="0" applyFont="1" applyFill="1">
      <alignment vertical="center"/>
    </xf>
    <xf numFmtId="0" fontId="10" fillId="0" borderId="0" xfId="0" applyFont="1" applyFill="1">
      <alignment vertical="center"/>
    </xf>
    <xf numFmtId="0" fontId="7" fillId="0" borderId="10" xfId="0" applyFont="1" applyFill="1" applyBorder="1">
      <alignment vertical="center"/>
    </xf>
    <xf numFmtId="0" fontId="9" fillId="0" borderId="0" xfId="0" applyFont="1" applyFill="1" applyAlignment="1">
      <alignment horizontal="right" vertical="center"/>
    </xf>
    <xf numFmtId="0" fontId="9" fillId="0" borderId="23" xfId="0" applyFont="1" applyFill="1" applyBorder="1">
      <alignment vertical="center"/>
    </xf>
    <xf numFmtId="0" fontId="15" fillId="0" borderId="0" xfId="0" applyFont="1" applyFill="1">
      <alignment vertical="center"/>
    </xf>
    <xf numFmtId="0" fontId="7" fillId="0" borderId="10" xfId="0" applyNumberFormat="1"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8" fillId="0" borderId="0" xfId="0" applyFont="1" applyFill="1">
      <alignment vertical="center"/>
    </xf>
    <xf numFmtId="0" fontId="9" fillId="0" borderId="11" xfId="0" applyFont="1" applyFill="1" applyBorder="1">
      <alignment vertical="center"/>
    </xf>
    <xf numFmtId="0" fontId="4" fillId="0" borderId="0"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9" fillId="0" borderId="0" xfId="0" applyFont="1" applyFill="1" applyBorder="1" applyAlignment="1">
      <alignment vertical="center"/>
    </xf>
    <xf numFmtId="176" fontId="11" fillId="34" borderId="24" xfId="0" applyNumberFormat="1" applyFont="1" applyFill="1" applyBorder="1">
      <alignment vertical="center"/>
    </xf>
    <xf numFmtId="176" fontId="11" fillId="34" borderId="25" xfId="0" applyNumberFormat="1" applyFont="1" applyFill="1" applyBorder="1">
      <alignment vertical="center"/>
    </xf>
    <xf numFmtId="176" fontId="11" fillId="34" borderId="26" xfId="0" applyNumberFormat="1" applyFont="1" applyFill="1" applyBorder="1">
      <alignment vertical="center"/>
    </xf>
    <xf numFmtId="176" fontId="11" fillId="0" borderId="0" xfId="0" applyNumberFormat="1" applyFont="1" applyFill="1" applyBorder="1">
      <alignment vertical="center"/>
    </xf>
    <xf numFmtId="10" fontId="0" fillId="59" borderId="0" xfId="0" applyNumberFormat="1" applyFill="1" applyAlignment="1">
      <alignment horizontal="left" vertical="center"/>
    </xf>
    <xf numFmtId="38" fontId="9" fillId="0" borderId="45" xfId="2" applyFont="1" applyFill="1" applyBorder="1" applyAlignment="1">
      <alignment vertical="top" textRotation="255"/>
    </xf>
    <xf numFmtId="49" fontId="0" fillId="0" borderId="73" xfId="0" applyNumberFormat="1" applyBorder="1" applyAlignment="1">
      <alignment horizontal="left" vertical="center"/>
    </xf>
    <xf numFmtId="0" fontId="9" fillId="0" borderId="76" xfId="0" applyFont="1" applyFill="1" applyBorder="1">
      <alignment vertical="center"/>
    </xf>
    <xf numFmtId="0" fontId="9" fillId="0" borderId="80" xfId="0" applyFont="1" applyFill="1" applyBorder="1">
      <alignment vertical="center"/>
    </xf>
    <xf numFmtId="0" fontId="8" fillId="0" borderId="10"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0" fontId="9" fillId="33" borderId="77" xfId="0" applyFont="1" applyFill="1" applyBorder="1">
      <alignment vertical="center"/>
    </xf>
    <xf numFmtId="0" fontId="9" fillId="33" borderId="75" xfId="0" applyFont="1" applyFill="1" applyBorder="1">
      <alignment vertical="center"/>
    </xf>
    <xf numFmtId="38" fontId="9" fillId="33" borderId="73" xfId="2" applyFont="1" applyFill="1" applyBorder="1">
      <alignment vertical="center"/>
    </xf>
    <xf numFmtId="38" fontId="9" fillId="33" borderId="95" xfId="2" applyFont="1" applyFill="1" applyBorder="1" applyAlignment="1">
      <alignment horizontal="right" vertical="center"/>
    </xf>
    <xf numFmtId="38" fontId="9" fillId="33" borderId="81" xfId="2" applyFont="1" applyFill="1" applyBorder="1">
      <alignment vertical="center"/>
    </xf>
    <xf numFmtId="38" fontId="9" fillId="33" borderId="96" xfId="2" applyFont="1" applyFill="1" applyBorder="1" applyAlignment="1">
      <alignment horizontal="right" vertical="center"/>
    </xf>
    <xf numFmtId="176" fontId="11" fillId="0" borderId="0" xfId="0" applyNumberFormat="1" applyFont="1" applyFill="1" applyBorder="1" applyAlignment="1">
      <alignment horizontal="right" vertical="center"/>
    </xf>
    <xf numFmtId="0" fontId="9" fillId="34" borderId="73" xfId="0" applyFont="1" applyFill="1" applyBorder="1">
      <alignment vertical="center"/>
    </xf>
    <xf numFmtId="0" fontId="9" fillId="0" borderId="0" xfId="0" applyFont="1" applyFill="1" applyAlignment="1">
      <alignment horizontal="center" vertical="center"/>
    </xf>
    <xf numFmtId="0" fontId="9" fillId="0" borderId="0" xfId="0" applyFont="1" applyFill="1" applyBorder="1" applyAlignment="1">
      <alignment horizontal="left" vertical="center"/>
    </xf>
    <xf numFmtId="0" fontId="108" fillId="0" borderId="0" xfId="0" applyFont="1" applyFill="1" applyBorder="1" applyAlignment="1">
      <alignment horizontal="left" vertical="center" wrapText="1"/>
    </xf>
    <xf numFmtId="38" fontId="9" fillId="0" borderId="83" xfId="2" applyFont="1" applyFill="1" applyBorder="1" applyAlignment="1">
      <alignment vertical="top" textRotation="255"/>
    </xf>
    <xf numFmtId="38" fontId="9" fillId="0" borderId="93" xfId="2" applyFont="1" applyFill="1" applyBorder="1" applyAlignment="1">
      <alignment vertical="top" textRotation="255"/>
    </xf>
    <xf numFmtId="38" fontId="9" fillId="0" borderId="94" xfId="2" applyFont="1" applyFill="1" applyBorder="1" applyAlignment="1">
      <alignment vertical="top" textRotation="255"/>
    </xf>
    <xf numFmtId="0" fontId="9" fillId="0" borderId="77" xfId="0" applyFont="1" applyFill="1" applyBorder="1">
      <alignment vertical="center"/>
    </xf>
    <xf numFmtId="0" fontId="9" fillId="0" borderId="95" xfId="0" applyFont="1" applyFill="1" applyBorder="1">
      <alignment vertical="center"/>
    </xf>
    <xf numFmtId="38" fontId="9" fillId="0" borderId="79" xfId="2" applyFont="1" applyFill="1" applyBorder="1">
      <alignment vertical="center"/>
    </xf>
    <xf numFmtId="38" fontId="9" fillId="0" borderId="84" xfId="2" applyFont="1" applyFill="1" applyBorder="1">
      <alignment vertical="center"/>
    </xf>
    <xf numFmtId="38" fontId="9" fillId="0" borderId="86" xfId="2" applyFont="1" applyFill="1" applyBorder="1">
      <alignment vertical="center"/>
    </xf>
    <xf numFmtId="38" fontId="9" fillId="0" borderId="73" xfId="2" applyFont="1" applyFill="1" applyBorder="1">
      <alignment vertical="center"/>
    </xf>
    <xf numFmtId="38" fontId="9" fillId="0" borderId="78" xfId="2" applyFont="1" applyFill="1" applyBorder="1">
      <alignment vertical="center"/>
    </xf>
    <xf numFmtId="38" fontId="9" fillId="34" borderId="79" xfId="2" applyFont="1" applyFill="1" applyBorder="1">
      <alignment vertical="center"/>
    </xf>
    <xf numFmtId="38" fontId="9" fillId="34" borderId="76" xfId="2" applyFont="1" applyFill="1" applyBorder="1">
      <alignment vertical="center"/>
    </xf>
    <xf numFmtId="38" fontId="9" fillId="34" borderId="73" xfId="2" applyFont="1" applyFill="1" applyBorder="1">
      <alignment vertical="center"/>
    </xf>
    <xf numFmtId="38" fontId="9" fillId="34" borderId="87" xfId="2" applyFont="1" applyFill="1" applyBorder="1">
      <alignment vertical="center"/>
    </xf>
    <xf numFmtId="38" fontId="9" fillId="34" borderId="86" xfId="2" applyFont="1" applyFill="1" applyBorder="1">
      <alignment vertical="center"/>
    </xf>
    <xf numFmtId="38" fontId="9" fillId="34" borderId="78" xfId="2" applyFont="1" applyFill="1" applyBorder="1">
      <alignment vertical="center"/>
    </xf>
    <xf numFmtId="0" fontId="9" fillId="33" borderId="77" xfId="0" applyFont="1" applyFill="1" applyBorder="1" applyAlignment="1">
      <alignment vertical="center"/>
    </xf>
    <xf numFmtId="0" fontId="9" fillId="33" borderId="77" xfId="0" applyFont="1" applyFill="1" applyBorder="1" applyAlignment="1">
      <alignment vertical="center" shrinkToFit="1"/>
    </xf>
    <xf numFmtId="0" fontId="9" fillId="33" borderId="95" xfId="0" applyFont="1" applyFill="1" applyBorder="1" applyAlignment="1">
      <alignment vertical="center" shrinkToFit="1"/>
    </xf>
    <xf numFmtId="38" fontId="9" fillId="33" borderId="79" xfId="2" applyFont="1" applyFill="1" applyBorder="1">
      <alignment vertical="center"/>
    </xf>
    <xf numFmtId="38" fontId="9" fillId="33" borderId="84" xfId="2" applyFont="1" applyFill="1" applyBorder="1">
      <alignment vertical="center"/>
    </xf>
    <xf numFmtId="38" fontId="9" fillId="33" borderId="86" xfId="2" applyFont="1" applyFill="1" applyBorder="1">
      <alignment vertical="center"/>
    </xf>
    <xf numFmtId="38" fontId="9" fillId="34" borderId="84" xfId="2" applyFont="1" applyFill="1" applyBorder="1">
      <alignment vertical="center"/>
    </xf>
    <xf numFmtId="0" fontId="9" fillId="33" borderId="95" xfId="0" applyFont="1" applyFill="1" applyBorder="1">
      <alignment vertical="center"/>
    </xf>
    <xf numFmtId="0" fontId="9" fillId="0" borderId="77" xfId="0" applyFont="1" applyFill="1" applyBorder="1" applyAlignment="1">
      <alignment vertical="center" shrinkToFit="1"/>
    </xf>
    <xf numFmtId="0" fontId="9" fillId="0" borderId="95" xfId="0" applyFont="1" applyFill="1" applyBorder="1" applyAlignment="1">
      <alignment vertical="center" shrinkToFit="1"/>
    </xf>
    <xf numFmtId="0" fontId="9" fillId="0" borderId="53" xfId="0" applyFont="1" applyFill="1" applyBorder="1">
      <alignment vertical="center"/>
    </xf>
    <xf numFmtId="0" fontId="11" fillId="0" borderId="17" xfId="30" applyFont="1" applyFill="1" applyBorder="1" applyAlignment="1">
      <alignment horizontal="center" vertical="center" wrapText="1"/>
    </xf>
    <xf numFmtId="0" fontId="11" fillId="0" borderId="31" xfId="30" applyFont="1" applyFill="1" applyBorder="1" applyAlignment="1">
      <alignment horizontal="center" vertical="center" wrapText="1"/>
    </xf>
    <xf numFmtId="0" fontId="9" fillId="33" borderId="73" xfId="0" applyFont="1" applyFill="1" applyBorder="1">
      <alignment vertical="center"/>
    </xf>
    <xf numFmtId="0" fontId="9" fillId="34" borderId="78" xfId="0" applyFont="1" applyFill="1" applyBorder="1" applyAlignment="1">
      <alignment horizontal="center" vertical="center"/>
    </xf>
    <xf numFmtId="0" fontId="11" fillId="0" borderId="0" xfId="30" applyFont="1">
      <alignment vertical="center"/>
    </xf>
    <xf numFmtId="0" fontId="11" fillId="0" borderId="0" xfId="30" applyFont="1" applyBorder="1">
      <alignment vertical="center"/>
    </xf>
    <xf numFmtId="0" fontId="11" fillId="0" borderId="77" xfId="30" applyFont="1" applyFill="1" applyBorder="1" applyAlignment="1">
      <alignment horizontal="center" vertical="center"/>
    </xf>
    <xf numFmtId="0" fontId="11" fillId="0" borderId="86" xfId="30" applyFont="1" applyFill="1" applyBorder="1" applyAlignment="1">
      <alignment horizontal="center" vertical="center"/>
    </xf>
    <xf numFmtId="0" fontId="11" fillId="0" borderId="73" xfId="30" applyFont="1" applyFill="1" applyBorder="1" applyAlignment="1">
      <alignment horizontal="right" vertical="center"/>
    </xf>
    <xf numFmtId="0" fontId="11" fillId="0" borderId="78" xfId="30" applyFont="1" applyFill="1" applyBorder="1" applyAlignment="1">
      <alignment horizontal="right" vertical="center"/>
    </xf>
    <xf numFmtId="0" fontId="11" fillId="0" borderId="0" xfId="30" applyFont="1" applyFill="1">
      <alignment vertical="center"/>
    </xf>
    <xf numFmtId="0" fontId="11" fillId="0" borderId="73" xfId="30" applyFont="1" applyFill="1" applyBorder="1" applyAlignment="1">
      <alignment horizontal="center" vertical="center"/>
    </xf>
    <xf numFmtId="185" fontId="11" fillId="0" borderId="73" xfId="30" applyNumberFormat="1" applyFont="1" applyFill="1" applyBorder="1" applyAlignment="1">
      <alignment horizontal="right" vertical="center"/>
    </xf>
    <xf numFmtId="183" fontId="11" fillId="0" borderId="73" xfId="30" applyNumberFormat="1" applyFont="1" applyFill="1" applyBorder="1" applyAlignment="1">
      <alignment horizontal="right" vertical="center"/>
    </xf>
    <xf numFmtId="0" fontId="9" fillId="0" borderId="73" xfId="0" applyFont="1" applyFill="1" applyBorder="1">
      <alignment vertical="center"/>
    </xf>
    <xf numFmtId="0" fontId="11" fillId="0" borderId="0" xfId="30" applyFont="1" applyFill="1" applyBorder="1">
      <alignment vertical="center"/>
    </xf>
    <xf numFmtId="38" fontId="11" fillId="33" borderId="73" xfId="2" applyFont="1" applyFill="1" applyBorder="1" applyAlignment="1">
      <alignment horizontal="right" vertical="center"/>
    </xf>
    <xf numFmtId="183" fontId="11" fillId="34" borderId="73" xfId="30" applyNumberFormat="1" applyFont="1" applyFill="1" applyBorder="1" applyAlignment="1">
      <alignment horizontal="right" vertical="center"/>
    </xf>
    <xf numFmtId="38" fontId="11" fillId="34" borderId="73" xfId="2" applyFont="1" applyFill="1" applyBorder="1" applyAlignment="1">
      <alignment horizontal="right" vertical="center"/>
    </xf>
    <xf numFmtId="0" fontId="11" fillId="33" borderId="73" xfId="30" applyFont="1" applyFill="1" applyBorder="1" applyAlignment="1">
      <alignment horizontal="center" vertical="center"/>
    </xf>
    <xf numFmtId="185" fontId="11" fillId="33" borderId="73" xfId="30" applyNumberFormat="1" applyFont="1" applyFill="1" applyBorder="1" applyAlignment="1">
      <alignment horizontal="right" vertical="center"/>
    </xf>
    <xf numFmtId="0" fontId="11" fillId="0" borderId="99" xfId="30" applyFont="1" applyFill="1" applyBorder="1" applyAlignment="1">
      <alignment horizontal="center" vertical="center"/>
    </xf>
    <xf numFmtId="183" fontId="11" fillId="34" borderId="99" xfId="30" applyNumberFormat="1" applyFont="1" applyFill="1" applyBorder="1" applyAlignment="1">
      <alignment horizontal="right" vertical="center"/>
    </xf>
    <xf numFmtId="0" fontId="11" fillId="0" borderId="0" xfId="30" applyFont="1" applyFill="1" applyBorder="1" applyAlignment="1">
      <alignment horizontal="center" vertical="center"/>
    </xf>
    <xf numFmtId="183" fontId="11" fillId="0" borderId="0" xfId="30" applyNumberFormat="1" applyFont="1" applyFill="1" applyBorder="1" applyAlignment="1">
      <alignment horizontal="right" vertical="center"/>
    </xf>
    <xf numFmtId="0" fontId="11" fillId="0" borderId="18" xfId="30" applyFont="1" applyFill="1" applyBorder="1" applyAlignment="1">
      <alignment horizontal="center" vertical="center" wrapText="1"/>
    </xf>
    <xf numFmtId="0" fontId="11" fillId="0" borderId="0" xfId="30" applyFont="1" applyAlignment="1">
      <alignment horizontal="right" vertical="center"/>
    </xf>
    <xf numFmtId="0" fontId="11" fillId="0" borderId="31" xfId="30" applyFont="1" applyFill="1" applyBorder="1" applyAlignment="1">
      <alignment horizontal="center" vertical="top" wrapText="1"/>
    </xf>
    <xf numFmtId="38" fontId="11" fillId="0" borderId="87" xfId="2" applyFont="1" applyFill="1" applyBorder="1" applyAlignment="1">
      <alignment vertical="center"/>
    </xf>
    <xf numFmtId="38" fontId="11" fillId="0" borderId="73" xfId="2" applyFont="1" applyFill="1" applyBorder="1" applyAlignment="1">
      <alignment horizontal="right" vertical="center"/>
    </xf>
    <xf numFmtId="183" fontId="11" fillId="0" borderId="73" xfId="12" applyNumberFormat="1" applyFont="1" applyFill="1" applyBorder="1" applyAlignment="1">
      <alignment horizontal="right" vertical="center"/>
    </xf>
    <xf numFmtId="10" fontId="11" fillId="0" borderId="73" xfId="31" applyNumberFormat="1" applyFont="1" applyFill="1" applyBorder="1" applyAlignment="1">
      <alignment horizontal="right" vertical="center"/>
    </xf>
    <xf numFmtId="0" fontId="11" fillId="33" borderId="77" xfId="30" applyFont="1" applyFill="1" applyBorder="1" applyAlignment="1">
      <alignment horizontal="center" vertical="center"/>
    </xf>
    <xf numFmtId="0" fontId="11" fillId="33" borderId="86" xfId="30" applyFont="1" applyFill="1" applyBorder="1" applyAlignment="1">
      <alignment horizontal="center" vertical="center"/>
    </xf>
    <xf numFmtId="38" fontId="11" fillId="33" borderId="87" xfId="2" applyFont="1" applyFill="1" applyBorder="1" applyAlignment="1">
      <alignment vertical="center"/>
    </xf>
    <xf numFmtId="183" fontId="11" fillId="34" borderId="73" xfId="12" applyNumberFormat="1" applyFont="1" applyFill="1" applyBorder="1" applyAlignment="1">
      <alignment horizontal="right" vertical="center"/>
    </xf>
    <xf numFmtId="10" fontId="11" fillId="34" borderId="73" xfId="31" applyNumberFormat="1" applyFont="1" applyFill="1" applyBorder="1" applyAlignment="1">
      <alignment horizontal="right" vertical="center"/>
    </xf>
    <xf numFmtId="0" fontId="11" fillId="33" borderId="77" xfId="30" applyFont="1" applyFill="1" applyBorder="1" applyAlignment="1">
      <alignment vertical="center"/>
    </xf>
    <xf numFmtId="0" fontId="11" fillId="33" borderId="77" xfId="30" applyFont="1" applyFill="1" applyBorder="1" applyAlignment="1">
      <alignment horizontal="left" vertical="center"/>
    </xf>
    <xf numFmtId="0" fontId="11" fillId="33" borderId="86" xfId="30" applyFont="1" applyFill="1" applyBorder="1" applyAlignment="1">
      <alignment horizontal="left" vertical="center"/>
    </xf>
    <xf numFmtId="183" fontId="11" fillId="34" borderId="99" xfId="12" applyNumberFormat="1" applyFont="1" applyFill="1" applyBorder="1" applyAlignment="1">
      <alignment horizontal="right" vertical="center"/>
    </xf>
    <xf numFmtId="183" fontId="11" fillId="0" borderId="78" xfId="30" applyNumberFormat="1" applyFont="1" applyFill="1" applyBorder="1" applyAlignment="1">
      <alignment horizontal="right" vertical="center"/>
    </xf>
    <xf numFmtId="183" fontId="11" fillId="33" borderId="78" xfId="30" applyNumberFormat="1" applyFont="1" applyFill="1" applyBorder="1" applyAlignment="1">
      <alignment horizontal="right" vertical="center"/>
    </xf>
    <xf numFmtId="183" fontId="11" fillId="34" borderId="100" xfId="30" applyNumberFormat="1" applyFont="1" applyFill="1" applyBorder="1" applyAlignment="1">
      <alignment horizontal="right" vertical="center"/>
    </xf>
    <xf numFmtId="183" fontId="11" fillId="0" borderId="87" xfId="12" applyNumberFormat="1" applyFont="1" applyFill="1" applyBorder="1" applyAlignment="1">
      <alignment vertical="center"/>
    </xf>
    <xf numFmtId="183" fontId="11" fillId="33" borderId="87" xfId="12" applyNumberFormat="1" applyFont="1" applyFill="1" applyBorder="1" applyAlignment="1">
      <alignment vertical="center"/>
    </xf>
    <xf numFmtId="183" fontId="11" fillId="33" borderId="73" xfId="12" applyNumberFormat="1" applyFont="1" applyFill="1" applyBorder="1" applyAlignment="1">
      <alignment horizontal="right" vertical="center"/>
    </xf>
    <xf numFmtId="0" fontId="11" fillId="0" borderId="0" xfId="30" applyFont="1" applyFill="1" applyBorder="1" applyAlignment="1">
      <alignment vertical="center"/>
    </xf>
    <xf numFmtId="183" fontId="11" fillId="0" borderId="0" xfId="12" applyNumberFormat="1" applyFont="1" applyFill="1" applyBorder="1" applyAlignment="1">
      <alignment vertical="center"/>
    </xf>
    <xf numFmtId="183" fontId="11" fillId="0" borderId="0" xfId="12" applyNumberFormat="1" applyFont="1" applyFill="1" applyBorder="1" applyAlignment="1">
      <alignment horizontal="right" vertical="center"/>
    </xf>
    <xf numFmtId="38" fontId="9" fillId="0" borderId="0" xfId="2" applyFont="1" applyFill="1">
      <alignment vertical="center"/>
    </xf>
    <xf numFmtId="0" fontId="11" fillId="0" borderId="76" xfId="30" applyFont="1" applyFill="1" applyBorder="1" applyAlignment="1">
      <alignment horizontal="left" vertical="center"/>
    </xf>
    <xf numFmtId="0" fontId="108" fillId="0" borderId="0" xfId="0" applyFont="1" applyFill="1" applyBorder="1" applyAlignment="1">
      <alignment vertical="center" wrapText="1"/>
    </xf>
    <xf numFmtId="38" fontId="9" fillId="0" borderId="94" xfId="2" applyFont="1" applyFill="1" applyBorder="1" applyAlignment="1">
      <alignment horizontal="center" vertical="top" textRotation="255"/>
    </xf>
    <xf numFmtId="38" fontId="9" fillId="0" borderId="84" xfId="2" applyFont="1" applyFill="1" applyBorder="1" applyAlignment="1">
      <alignment vertical="center" textRotation="255"/>
    </xf>
    <xf numFmtId="0" fontId="10" fillId="0" borderId="73" xfId="0" applyFont="1" applyFill="1" applyBorder="1" applyAlignment="1">
      <alignment vertical="center" textRotation="255"/>
    </xf>
    <xf numFmtId="0" fontId="10" fillId="0" borderId="78" xfId="0" applyFont="1" applyFill="1" applyBorder="1" applyAlignment="1">
      <alignment horizontal="center" vertical="center" textRotation="255"/>
    </xf>
    <xf numFmtId="0" fontId="9" fillId="0" borderId="78" xfId="0" applyFont="1" applyFill="1" applyBorder="1" applyAlignment="1">
      <alignment horizontal="center" vertical="center"/>
    </xf>
    <xf numFmtId="38" fontId="9" fillId="33" borderId="84" xfId="2" applyFont="1" applyFill="1" applyBorder="1" applyAlignment="1">
      <alignment horizontal="center" vertical="center"/>
    </xf>
    <xf numFmtId="0" fontId="9" fillId="33" borderId="73" xfId="0" applyFont="1" applyFill="1" applyBorder="1" applyAlignment="1">
      <alignment horizontal="center" vertical="center"/>
    </xf>
    <xf numFmtId="38" fontId="14" fillId="34" borderId="95" xfId="2" applyFont="1" applyFill="1" applyBorder="1" applyAlignment="1">
      <alignment vertical="center"/>
    </xf>
    <xf numFmtId="0" fontId="9" fillId="34" borderId="78" xfId="0" applyFont="1" applyFill="1" applyBorder="1">
      <alignment vertical="center"/>
    </xf>
    <xf numFmtId="0" fontId="9" fillId="0" borderId="101" xfId="0" applyFont="1" applyFill="1" applyBorder="1">
      <alignment vertical="center"/>
    </xf>
    <xf numFmtId="0" fontId="9" fillId="33" borderId="102" xfId="0" applyFont="1" applyFill="1" applyBorder="1">
      <alignment vertical="center"/>
    </xf>
    <xf numFmtId="0" fontId="9" fillId="33" borderId="102" xfId="0" applyFont="1" applyFill="1" applyBorder="1" applyAlignment="1">
      <alignment vertical="center" shrinkToFit="1"/>
    </xf>
    <xf numFmtId="0" fontId="9" fillId="33" borderId="103" xfId="0" applyFont="1" applyFill="1" applyBorder="1" applyAlignment="1">
      <alignment vertical="center" shrinkToFit="1"/>
    </xf>
    <xf numFmtId="0" fontId="9" fillId="33" borderId="96" xfId="0" applyFont="1" applyFill="1" applyBorder="1">
      <alignment vertical="center"/>
    </xf>
    <xf numFmtId="38" fontId="9" fillId="34" borderId="97" xfId="2" applyFont="1" applyFill="1" applyBorder="1">
      <alignment vertical="center"/>
    </xf>
    <xf numFmtId="0" fontId="9" fillId="34" borderId="99" xfId="0" applyFont="1" applyFill="1" applyBorder="1">
      <alignment vertical="center"/>
    </xf>
    <xf numFmtId="0" fontId="9" fillId="34" borderId="100" xfId="0" applyFont="1" applyFill="1" applyBorder="1">
      <alignment vertical="center"/>
    </xf>
    <xf numFmtId="0" fontId="109" fillId="0" borderId="0" xfId="0" applyFont="1" applyFill="1" applyBorder="1" applyAlignment="1">
      <alignment vertical="center" wrapText="1"/>
    </xf>
    <xf numFmtId="0" fontId="11" fillId="0" borderId="87" xfId="30" applyFont="1" applyFill="1" applyBorder="1" applyAlignment="1">
      <alignment horizontal="center" vertical="center" wrapText="1"/>
    </xf>
    <xf numFmtId="0" fontId="11" fillId="0" borderId="73" xfId="30" applyFont="1" applyFill="1" applyBorder="1" applyAlignment="1">
      <alignment horizontal="center" vertical="center" wrapText="1"/>
    </xf>
    <xf numFmtId="0" fontId="11" fillId="0" borderId="78" xfId="30" applyFont="1" applyFill="1" applyBorder="1" applyAlignment="1">
      <alignment horizontal="center" vertical="center" wrapText="1"/>
    </xf>
    <xf numFmtId="0" fontId="11" fillId="33" borderId="50" xfId="30" applyFont="1" applyFill="1" applyBorder="1" applyAlignment="1">
      <alignment vertical="center"/>
    </xf>
    <xf numFmtId="38" fontId="11" fillId="33" borderId="46" xfId="2" applyFont="1" applyFill="1" applyBorder="1" applyAlignment="1">
      <alignment horizontal="right" vertical="center"/>
    </xf>
    <xf numFmtId="38" fontId="11" fillId="33" borderId="50" xfId="2" applyFont="1" applyFill="1" applyBorder="1" applyAlignment="1">
      <alignment vertical="center"/>
    </xf>
    <xf numFmtId="183" fontId="11" fillId="0" borderId="99" xfId="30" applyNumberFormat="1" applyFont="1" applyFill="1" applyBorder="1" applyAlignment="1">
      <alignment horizontal="right" vertical="center"/>
    </xf>
    <xf numFmtId="183" fontId="11" fillId="0" borderId="100" xfId="30" applyNumberFormat="1" applyFont="1" applyFill="1" applyBorder="1" applyAlignment="1">
      <alignment horizontal="right" vertical="center"/>
    </xf>
    <xf numFmtId="0" fontId="109" fillId="0" borderId="11" xfId="0" applyFont="1" applyFill="1" applyBorder="1" applyAlignment="1">
      <alignment horizontal="center" vertical="center" wrapText="1"/>
    </xf>
    <xf numFmtId="0" fontId="109" fillId="0" borderId="11" xfId="0" applyFont="1" applyFill="1" applyBorder="1" applyAlignment="1">
      <alignment vertical="center" wrapText="1"/>
    </xf>
    <xf numFmtId="0" fontId="11" fillId="0" borderId="76" xfId="30" applyFont="1" applyFill="1" applyBorder="1" applyAlignment="1">
      <alignment vertical="center"/>
    </xf>
    <xf numFmtId="38" fontId="9" fillId="34" borderId="90" xfId="2" applyFont="1" applyFill="1" applyBorder="1">
      <alignment vertical="center"/>
    </xf>
    <xf numFmtId="38" fontId="9" fillId="34" borderId="99" xfId="2" applyFont="1" applyFill="1" applyBorder="1">
      <alignment vertical="center"/>
    </xf>
    <xf numFmtId="38" fontId="9" fillId="34" borderId="100" xfId="2" applyFont="1" applyFill="1" applyBorder="1">
      <alignment vertical="center"/>
    </xf>
    <xf numFmtId="0" fontId="4" fillId="0" borderId="10" xfId="507" applyNumberFormat="1" applyFont="1" applyFill="1" applyBorder="1" applyAlignment="1">
      <alignment horizontal="left" vertical="center"/>
    </xf>
    <xf numFmtId="0" fontId="7" fillId="0" borderId="10" xfId="507" applyFont="1" applyFill="1" applyBorder="1">
      <alignment vertical="center"/>
    </xf>
    <xf numFmtId="0" fontId="7" fillId="0" borderId="10" xfId="507" applyNumberFormat="1" applyFont="1" applyFill="1" applyBorder="1" applyAlignment="1">
      <alignment horizontal="left" vertical="center"/>
    </xf>
    <xf numFmtId="0" fontId="7" fillId="0" borderId="0" xfId="507" applyFont="1" applyFill="1" applyBorder="1">
      <alignment vertical="center"/>
    </xf>
    <xf numFmtId="0" fontId="7" fillId="0" borderId="0" xfId="507" applyFont="1" applyFill="1">
      <alignment vertical="center"/>
    </xf>
    <xf numFmtId="0" fontId="7" fillId="0" borderId="0" xfId="507" applyNumberFormat="1" applyFont="1" applyFill="1" applyBorder="1" applyAlignment="1">
      <alignment horizontal="left" vertical="center"/>
    </xf>
    <xf numFmtId="0" fontId="25" fillId="0" borderId="0" xfId="507" applyFont="1" applyFill="1">
      <alignment vertical="center"/>
    </xf>
    <xf numFmtId="0" fontId="9" fillId="0" borderId="0" xfId="507" applyFont="1" applyFill="1">
      <alignment vertical="center"/>
    </xf>
    <xf numFmtId="0" fontId="9" fillId="0" borderId="0" xfId="507" applyFont="1" applyFill="1" applyBorder="1">
      <alignment vertical="center"/>
    </xf>
    <xf numFmtId="49" fontId="9" fillId="0" borderId="0" xfId="507" applyNumberFormat="1" applyFont="1" applyFill="1" applyAlignment="1">
      <alignment vertical="center"/>
    </xf>
    <xf numFmtId="0" fontId="10" fillId="0" borderId="0" xfId="507" applyFont="1" applyFill="1">
      <alignment vertical="center"/>
    </xf>
    <xf numFmtId="0" fontId="9" fillId="0" borderId="94" xfId="507" applyFont="1" applyFill="1" applyBorder="1" applyAlignment="1">
      <alignment vertical="top" textRotation="255"/>
    </xf>
    <xf numFmtId="0" fontId="9" fillId="0" borderId="94" xfId="507" applyFont="1" applyFill="1" applyBorder="1" applyAlignment="1">
      <alignment horizontal="center" vertical="top" textRotation="255"/>
    </xf>
    <xf numFmtId="0" fontId="15" fillId="0" borderId="0" xfId="507" applyFont="1" applyFill="1" applyBorder="1">
      <alignment vertical="center"/>
    </xf>
    <xf numFmtId="0" fontId="15" fillId="0" borderId="0" xfId="507" applyFont="1" applyFill="1">
      <alignment vertical="center"/>
    </xf>
    <xf numFmtId="0" fontId="10" fillId="0" borderId="0" xfId="507" applyFont="1" applyFill="1" applyAlignment="1">
      <alignment horizontal="center" vertical="center"/>
    </xf>
    <xf numFmtId="0" fontId="110" fillId="0" borderId="76" xfId="507" applyFont="1" applyFill="1" applyBorder="1">
      <alignment vertical="center"/>
    </xf>
    <xf numFmtId="0" fontId="15" fillId="0" borderId="77" xfId="507" applyFont="1" applyFill="1" applyBorder="1">
      <alignment vertical="center"/>
    </xf>
    <xf numFmtId="0" fontId="15" fillId="0" borderId="95" xfId="507" applyFont="1" applyFill="1" applyBorder="1" applyAlignment="1">
      <alignment vertical="center" wrapText="1"/>
    </xf>
    <xf numFmtId="0" fontId="9" fillId="0" borderId="73" xfId="507" applyFont="1" applyFill="1" applyBorder="1">
      <alignment vertical="center"/>
    </xf>
    <xf numFmtId="0" fontId="15" fillId="0" borderId="76" xfId="507" applyFont="1" applyFill="1" applyBorder="1">
      <alignment vertical="center"/>
    </xf>
    <xf numFmtId="0" fontId="15" fillId="33" borderId="77" xfId="507" applyFont="1" applyFill="1" applyBorder="1">
      <alignment vertical="center"/>
    </xf>
    <xf numFmtId="0" fontId="15" fillId="33" borderId="95" xfId="507" applyFont="1" applyFill="1" applyBorder="1" applyAlignment="1">
      <alignment vertical="center" wrapText="1"/>
    </xf>
    <xf numFmtId="0" fontId="9" fillId="33" borderId="73" xfId="507" applyFont="1" applyFill="1" applyBorder="1">
      <alignment vertical="center"/>
    </xf>
    <xf numFmtId="0" fontId="15" fillId="0" borderId="77" xfId="507" applyFont="1" applyFill="1" applyBorder="1" applyAlignment="1">
      <alignment horizontal="center" vertical="center"/>
    </xf>
    <xf numFmtId="0" fontId="15" fillId="0" borderId="95" xfId="507" applyFont="1" applyFill="1" applyBorder="1" applyAlignment="1">
      <alignment horizontal="center" vertical="center"/>
    </xf>
    <xf numFmtId="0" fontId="14" fillId="0" borderId="73" xfId="507" applyFont="1" applyFill="1" applyBorder="1">
      <alignment vertical="center"/>
    </xf>
    <xf numFmtId="56" fontId="26" fillId="0" borderId="0" xfId="507" applyNumberFormat="1" applyFont="1" applyFill="1" applyAlignment="1">
      <alignment horizontal="center" vertical="center"/>
    </xf>
    <xf numFmtId="0" fontId="23" fillId="0" borderId="76" xfId="507" applyFont="1" applyFill="1" applyBorder="1">
      <alignment vertical="center"/>
    </xf>
    <xf numFmtId="0" fontId="23" fillId="0" borderId="77" xfId="507" applyFont="1" applyFill="1" applyBorder="1">
      <alignment vertical="center"/>
    </xf>
    <xf numFmtId="0" fontId="23" fillId="33" borderId="77" xfId="507" applyFont="1" applyFill="1" applyBorder="1">
      <alignment vertical="center"/>
    </xf>
    <xf numFmtId="0" fontId="23" fillId="33" borderId="95" xfId="507" applyFont="1" applyFill="1" applyBorder="1" applyAlignment="1">
      <alignment vertical="center" wrapText="1"/>
    </xf>
    <xf numFmtId="0" fontId="27" fillId="0" borderId="0" xfId="507" applyFont="1" applyFill="1">
      <alignment vertical="center"/>
    </xf>
    <xf numFmtId="0" fontId="15" fillId="0" borderId="101" xfId="507" applyFont="1" applyFill="1" applyBorder="1">
      <alignment vertical="center"/>
    </xf>
    <xf numFmtId="0" fontId="15" fillId="0" borderId="102" xfId="507" applyFont="1" applyFill="1" applyBorder="1" applyAlignment="1">
      <alignment horizontal="center" vertical="center"/>
    </xf>
    <xf numFmtId="0" fontId="15" fillId="0" borderId="103" xfId="507" applyFont="1" applyFill="1" applyBorder="1" applyAlignment="1">
      <alignment horizontal="center" vertical="center"/>
    </xf>
    <xf numFmtId="38" fontId="9" fillId="0" borderId="21" xfId="2" applyFont="1" applyFill="1" applyBorder="1">
      <alignment vertical="center"/>
    </xf>
    <xf numFmtId="38" fontId="9" fillId="0" borderId="83" xfId="2" applyFont="1" applyFill="1" applyBorder="1">
      <alignment vertical="center"/>
    </xf>
    <xf numFmtId="38" fontId="9" fillId="0" borderId="94" xfId="2" applyFont="1" applyFill="1" applyBorder="1">
      <alignment vertical="center"/>
    </xf>
    <xf numFmtId="38" fontId="9" fillId="0" borderId="85" xfId="2" applyFont="1" applyFill="1" applyBorder="1">
      <alignment vertical="center"/>
    </xf>
    <xf numFmtId="0" fontId="9" fillId="0" borderId="0" xfId="507" applyFont="1">
      <alignment vertical="center"/>
    </xf>
    <xf numFmtId="0" fontId="11" fillId="0" borderId="0" xfId="507" applyFont="1">
      <alignment vertical="center"/>
    </xf>
    <xf numFmtId="0" fontId="9" fillId="0" borderId="18" xfId="507" applyFont="1" applyFill="1" applyBorder="1">
      <alignment vertical="center"/>
    </xf>
    <xf numFmtId="0" fontId="14" fillId="0" borderId="0" xfId="507" applyFont="1" applyFill="1" applyAlignment="1">
      <alignment horizontal="left" vertical="center" wrapText="1"/>
    </xf>
    <xf numFmtId="0" fontId="9" fillId="0" borderId="46" xfId="507" applyFont="1" applyFill="1" applyBorder="1" applyAlignment="1">
      <alignment horizontal="center" vertical="center"/>
    </xf>
    <xf numFmtId="0" fontId="9" fillId="0" borderId="10" xfId="507" applyFont="1" applyFill="1" applyBorder="1" applyAlignment="1">
      <alignment horizontal="center" vertical="center"/>
    </xf>
    <xf numFmtId="0" fontId="9" fillId="0" borderId="48" xfId="507" applyFont="1" applyFill="1" applyBorder="1" applyAlignment="1">
      <alignment horizontal="center" vertical="center" wrapText="1"/>
    </xf>
    <xf numFmtId="0" fontId="9" fillId="0" borderId="76" xfId="507" applyFont="1" applyFill="1" applyBorder="1">
      <alignment vertical="center"/>
    </xf>
    <xf numFmtId="0" fontId="9" fillId="33" borderId="77" xfId="507" applyFont="1" applyFill="1" applyBorder="1">
      <alignment vertical="center"/>
    </xf>
    <xf numFmtId="0" fontId="9" fillId="33" borderId="86" xfId="507" applyFont="1" applyFill="1" applyBorder="1">
      <alignment vertical="center"/>
    </xf>
    <xf numFmtId="38" fontId="9" fillId="33" borderId="77" xfId="2" applyFont="1" applyFill="1" applyBorder="1" applyAlignment="1">
      <alignment horizontal="right" vertical="center"/>
    </xf>
    <xf numFmtId="0" fontId="9" fillId="0" borderId="78" xfId="507" applyFont="1" applyFill="1" applyBorder="1">
      <alignment vertical="center"/>
    </xf>
    <xf numFmtId="38" fontId="9" fillId="60" borderId="44" xfId="2" applyFont="1" applyFill="1" applyBorder="1">
      <alignment vertical="center"/>
    </xf>
    <xf numFmtId="0" fontId="9" fillId="0" borderId="27" xfId="507" applyFont="1" applyFill="1" applyBorder="1">
      <alignment vertical="center"/>
    </xf>
    <xf numFmtId="0" fontId="9" fillId="0" borderId="0" xfId="507" applyFont="1" applyFill="1" applyBorder="1" applyAlignment="1">
      <alignment horizontal="center" vertical="center"/>
    </xf>
    <xf numFmtId="0" fontId="9" fillId="0" borderId="17" xfId="507" applyFont="1" applyFill="1" applyBorder="1" applyAlignment="1">
      <alignment horizontal="center" vertical="center"/>
    </xf>
    <xf numFmtId="0" fontId="9" fillId="0" borderId="30" xfId="507" applyFont="1" applyFill="1" applyBorder="1" applyAlignment="1">
      <alignment horizontal="center" vertical="center"/>
    </xf>
    <xf numFmtId="0" fontId="9" fillId="0" borderId="77" xfId="507" applyFont="1" applyFill="1" applyBorder="1">
      <alignment vertical="center"/>
    </xf>
    <xf numFmtId="38" fontId="9" fillId="0" borderId="95" xfId="2" applyFont="1" applyFill="1" applyBorder="1" applyAlignment="1">
      <alignment horizontal="center" vertical="center"/>
    </xf>
    <xf numFmtId="0" fontId="9" fillId="33" borderId="76" xfId="507" applyFont="1" applyFill="1" applyBorder="1">
      <alignment vertical="center"/>
    </xf>
    <xf numFmtId="0" fontId="9" fillId="0" borderId="90" xfId="507" applyFont="1" applyFill="1" applyBorder="1">
      <alignment vertical="center"/>
    </xf>
    <xf numFmtId="0" fontId="9" fillId="0" borderId="91" xfId="507" applyFont="1" applyFill="1" applyBorder="1">
      <alignment vertical="center"/>
    </xf>
    <xf numFmtId="0" fontId="9" fillId="0" borderId="91" xfId="507" applyFont="1" applyFill="1" applyBorder="1" applyAlignment="1">
      <alignment horizontal="center" vertical="center"/>
    </xf>
    <xf numFmtId="38" fontId="9" fillId="60" borderId="41" xfId="2" applyFont="1" applyFill="1" applyBorder="1">
      <alignment vertical="center"/>
    </xf>
    <xf numFmtId="0" fontId="3" fillId="0" borderId="0" xfId="507" applyFont="1">
      <alignment vertical="center"/>
    </xf>
    <xf numFmtId="0" fontId="28" fillId="0" borderId="0" xfId="507" applyFont="1">
      <alignment vertical="center"/>
    </xf>
    <xf numFmtId="0" fontId="25" fillId="0" borderId="0" xfId="507" applyFont="1">
      <alignment vertical="center"/>
    </xf>
    <xf numFmtId="0" fontId="11" fillId="0" borderId="0" xfId="507" applyFont="1" applyFill="1" applyBorder="1">
      <alignment vertical="center"/>
    </xf>
    <xf numFmtId="0" fontId="3" fillId="0" borderId="0" xfId="507" applyFont="1" applyAlignment="1">
      <alignment vertical="center" shrinkToFit="1"/>
    </xf>
    <xf numFmtId="0" fontId="3" fillId="0" borderId="0" xfId="507">
      <alignment vertical="center"/>
    </xf>
    <xf numFmtId="0" fontId="9" fillId="0" borderId="93" xfId="3" applyFont="1" applyFill="1" applyBorder="1" applyAlignment="1">
      <alignment horizontal="center" vertical="top" textRotation="255"/>
    </xf>
    <xf numFmtId="0" fontId="9" fillId="0" borderId="94" xfId="3" applyFont="1" applyFill="1" applyBorder="1" applyAlignment="1">
      <alignment horizontal="center" vertical="top" textRotation="255"/>
    </xf>
    <xf numFmtId="176" fontId="11" fillId="33" borderId="82" xfId="0" applyNumberFormat="1" applyFont="1" applyFill="1" applyBorder="1">
      <alignment vertical="center"/>
    </xf>
    <xf numFmtId="176" fontId="11" fillId="33" borderId="81" xfId="0" applyNumberFormat="1" applyFont="1" applyFill="1" applyBorder="1">
      <alignment vertical="center"/>
    </xf>
    <xf numFmtId="176" fontId="11" fillId="34" borderId="81" xfId="0" applyNumberFormat="1" applyFont="1" applyFill="1" applyBorder="1">
      <alignment vertical="center"/>
    </xf>
    <xf numFmtId="176" fontId="11" fillId="34" borderId="88" xfId="0" applyNumberFormat="1" applyFont="1" applyFill="1" applyBorder="1">
      <alignment vertical="center"/>
    </xf>
    <xf numFmtId="176" fontId="11" fillId="34" borderId="93" xfId="3" applyNumberFormat="1" applyFont="1" applyFill="1" applyBorder="1" applyAlignment="1">
      <alignment horizontal="right" vertical="center"/>
    </xf>
    <xf numFmtId="176" fontId="11" fillId="34" borderId="94" xfId="3" applyNumberFormat="1" applyFont="1" applyFill="1" applyBorder="1" applyAlignment="1">
      <alignment horizontal="center" vertical="center"/>
    </xf>
    <xf numFmtId="176" fontId="11" fillId="34" borderId="94" xfId="3" applyNumberFormat="1" applyFont="1" applyFill="1" applyBorder="1" applyAlignment="1">
      <alignment horizontal="right" vertical="center"/>
    </xf>
    <xf numFmtId="176" fontId="11" fillId="33" borderId="94" xfId="3" applyNumberFormat="1" applyFont="1" applyFill="1" applyBorder="1" applyAlignment="1">
      <alignment horizontal="right" vertical="center"/>
    </xf>
    <xf numFmtId="176" fontId="11" fillId="33" borderId="94" xfId="3" applyNumberFormat="1" applyFont="1" applyFill="1" applyBorder="1" applyAlignment="1">
      <alignment horizontal="center" vertical="center"/>
    </xf>
    <xf numFmtId="176" fontId="11" fillId="33" borderId="93" xfId="3" applyNumberFormat="1" applyFont="1" applyFill="1" applyBorder="1" applyAlignment="1">
      <alignment horizontal="right" vertical="center"/>
    </xf>
    <xf numFmtId="176" fontId="11" fillId="33" borderId="94" xfId="3" applyNumberFormat="1" applyFont="1" applyFill="1" applyBorder="1" applyAlignment="1">
      <alignment horizontal="center" vertical="top" textRotation="255"/>
    </xf>
    <xf numFmtId="176" fontId="11" fillId="34" borderId="94" xfId="3" applyNumberFormat="1" applyFont="1" applyFill="1" applyBorder="1" applyAlignment="1">
      <alignment horizontal="right" vertical="top" textRotation="255"/>
    </xf>
    <xf numFmtId="38" fontId="9" fillId="0" borderId="76" xfId="2" applyFont="1" applyFill="1" applyBorder="1" applyAlignment="1">
      <alignment horizontal="left" vertical="center"/>
    </xf>
    <xf numFmtId="38" fontId="9" fillId="0" borderId="101" xfId="2" applyFont="1" applyFill="1" applyBorder="1" applyAlignment="1">
      <alignment horizontal="left" vertical="center"/>
    </xf>
    <xf numFmtId="38" fontId="9" fillId="0" borderId="80" xfId="2" applyFont="1" applyFill="1" applyBorder="1" applyAlignment="1">
      <alignment horizontal="left" vertical="center"/>
    </xf>
    <xf numFmtId="38" fontId="9" fillId="0" borderId="55" xfId="2" applyFont="1" applyFill="1" applyBorder="1" applyAlignment="1">
      <alignment horizontal="left" vertical="center"/>
    </xf>
    <xf numFmtId="0" fontId="7" fillId="0" borderId="10" xfId="0" applyFont="1" applyFill="1" applyBorder="1" applyAlignment="1">
      <alignment horizontal="left" vertical="center"/>
    </xf>
    <xf numFmtId="0" fontId="29" fillId="0" borderId="0" xfId="0" applyFont="1" applyFill="1">
      <alignment vertical="center"/>
    </xf>
    <xf numFmtId="0" fontId="9" fillId="0" borderId="101" xfId="0" applyFont="1" applyFill="1" applyBorder="1" applyAlignment="1">
      <alignment horizontal="left" vertical="center"/>
    </xf>
    <xf numFmtId="0" fontId="9" fillId="0" borderId="102" xfId="0" applyFont="1" applyFill="1" applyBorder="1" applyAlignment="1">
      <alignment horizontal="center" vertical="center"/>
    </xf>
    <xf numFmtId="176" fontId="11" fillId="33" borderId="98" xfId="0" applyNumberFormat="1" applyFont="1" applyFill="1" applyBorder="1" applyAlignment="1">
      <alignment vertical="center"/>
    </xf>
    <xf numFmtId="176" fontId="11" fillId="33" borderId="94" xfId="0" applyNumberFormat="1" applyFont="1" applyFill="1" applyBorder="1" applyAlignment="1">
      <alignment vertical="center"/>
    </xf>
    <xf numFmtId="176" fontId="11" fillId="34" borderId="48" xfId="0" applyNumberFormat="1" applyFont="1" applyFill="1" applyBorder="1" applyAlignment="1">
      <alignment vertical="center"/>
    </xf>
    <xf numFmtId="0" fontId="9" fillId="0" borderId="102" xfId="0" applyFont="1" applyFill="1" applyBorder="1" applyAlignment="1">
      <alignment horizontal="left" vertical="center"/>
    </xf>
    <xf numFmtId="0" fontId="9" fillId="0" borderId="77" xfId="0" applyFont="1" applyFill="1" applyBorder="1" applyAlignment="1">
      <alignment horizontal="left" vertical="center"/>
    </xf>
    <xf numFmtId="176" fontId="11" fillId="33" borderId="79" xfId="0" applyNumberFormat="1" applyFont="1" applyFill="1" applyBorder="1">
      <alignment vertical="center"/>
    </xf>
    <xf numFmtId="176" fontId="11" fillId="33" borderId="86" xfId="0" applyNumberFormat="1" applyFont="1" applyFill="1" applyBorder="1">
      <alignment vertical="center"/>
    </xf>
    <xf numFmtId="176" fontId="11" fillId="33" borderId="73" xfId="0" applyNumberFormat="1" applyFont="1" applyFill="1" applyBorder="1">
      <alignment vertical="center"/>
    </xf>
    <xf numFmtId="176" fontId="11" fillId="34" borderId="73" xfId="0" applyNumberFormat="1" applyFont="1" applyFill="1" applyBorder="1">
      <alignment vertical="center"/>
    </xf>
    <xf numFmtId="176" fontId="11" fillId="34" borderId="73" xfId="0" applyNumberFormat="1" applyFont="1" applyFill="1" applyBorder="1" applyAlignment="1">
      <alignment horizontal="right" vertical="center"/>
    </xf>
    <xf numFmtId="176" fontId="11" fillId="34" borderId="95" xfId="0" applyNumberFormat="1" applyFont="1" applyFill="1" applyBorder="1" applyAlignment="1">
      <alignment vertical="center"/>
    </xf>
    <xf numFmtId="0" fontId="9" fillId="0" borderId="102" xfId="0" applyFont="1" applyFill="1" applyBorder="1">
      <alignment vertical="center"/>
    </xf>
    <xf numFmtId="176" fontId="11" fillId="33" borderId="98" xfId="0" applyNumberFormat="1" applyFont="1" applyFill="1" applyBorder="1">
      <alignment vertical="center"/>
    </xf>
    <xf numFmtId="176" fontId="11" fillId="33" borderId="93" xfId="0" applyNumberFormat="1" applyFont="1" applyFill="1" applyBorder="1">
      <alignment vertical="center"/>
    </xf>
    <xf numFmtId="176" fontId="11" fillId="33" borderId="94" xfId="0" applyNumberFormat="1" applyFont="1" applyFill="1" applyBorder="1">
      <alignment vertical="center"/>
    </xf>
    <xf numFmtId="176" fontId="11" fillId="34" borderId="94" xfId="0" applyNumberFormat="1" applyFont="1" applyFill="1" applyBorder="1">
      <alignment vertical="center"/>
    </xf>
    <xf numFmtId="176" fontId="11" fillId="34" borderId="94" xfId="0" applyNumberFormat="1" applyFont="1" applyFill="1" applyBorder="1" applyAlignment="1">
      <alignment horizontal="right" vertical="center"/>
    </xf>
    <xf numFmtId="176" fontId="11" fillId="34" borderId="85" xfId="0" applyNumberFormat="1" applyFont="1" applyFill="1" applyBorder="1" applyAlignment="1">
      <alignment vertical="center"/>
    </xf>
    <xf numFmtId="0" fontId="9" fillId="0" borderId="75" xfId="0" applyFont="1" applyFill="1" applyBorder="1">
      <alignment vertical="center"/>
    </xf>
    <xf numFmtId="176" fontId="11" fillId="34" borderId="81" xfId="0" applyNumberFormat="1" applyFont="1" applyFill="1" applyBorder="1" applyAlignment="1">
      <alignment horizontal="right" vertical="center"/>
    </xf>
    <xf numFmtId="176" fontId="11" fillId="34" borderId="89" xfId="0" applyNumberFormat="1" applyFont="1" applyFill="1" applyBorder="1" applyAlignment="1">
      <alignment vertical="center"/>
    </xf>
    <xf numFmtId="176" fontId="11" fillId="34" borderId="26" xfId="0" applyNumberFormat="1" applyFont="1" applyFill="1" applyBorder="1" applyAlignment="1">
      <alignment horizontal="right" vertical="center"/>
    </xf>
    <xf numFmtId="176" fontId="11" fillId="34" borderId="27" xfId="0" applyNumberFormat="1" applyFont="1" applyFill="1" applyBorder="1" applyAlignment="1">
      <alignment vertical="center"/>
    </xf>
    <xf numFmtId="184" fontId="11" fillId="0" borderId="0" xfId="0" applyNumberFormat="1" applyFont="1" applyFill="1" applyBorder="1" applyAlignment="1">
      <alignment vertical="center"/>
    </xf>
    <xf numFmtId="184" fontId="11" fillId="34" borderId="95" xfId="0" applyNumberFormat="1" applyFont="1" applyFill="1" applyBorder="1" applyAlignment="1">
      <alignment vertical="center"/>
    </xf>
    <xf numFmtId="184" fontId="11" fillId="34" borderId="85" xfId="0" applyNumberFormat="1" applyFont="1" applyFill="1" applyBorder="1" applyAlignment="1">
      <alignment vertical="center"/>
    </xf>
    <xf numFmtId="184" fontId="11" fillId="34" borderId="89" xfId="0" applyNumberFormat="1" applyFont="1" applyFill="1" applyBorder="1" applyAlignment="1">
      <alignment vertical="center"/>
    </xf>
    <xf numFmtId="184" fontId="11" fillId="34" borderId="27" xfId="0" applyNumberFormat="1" applyFont="1" applyFill="1" applyBorder="1" applyAlignment="1">
      <alignment vertical="center"/>
    </xf>
    <xf numFmtId="0" fontId="9" fillId="0" borderId="0" xfId="0" applyFont="1" applyFill="1" applyBorder="1" applyAlignment="1">
      <alignment horizontal="right" vertical="center"/>
    </xf>
    <xf numFmtId="0" fontId="75" fillId="0" borderId="0" xfId="29" applyFont="1" applyBorder="1" applyAlignment="1">
      <alignment horizontal="right" vertical="center"/>
    </xf>
    <xf numFmtId="0" fontId="111" fillId="0" borderId="0" xfId="0" applyFont="1" applyFill="1">
      <alignment vertical="center"/>
    </xf>
    <xf numFmtId="0" fontId="112" fillId="0" borderId="0" xfId="0" applyFont="1" applyFill="1">
      <alignment vertical="center"/>
    </xf>
    <xf numFmtId="0" fontId="113" fillId="0" borderId="0" xfId="30" applyFont="1">
      <alignment vertical="center"/>
    </xf>
    <xf numFmtId="0" fontId="112" fillId="0" borderId="0" xfId="29" applyFont="1" applyBorder="1" applyAlignment="1">
      <alignment horizontal="left" vertical="center"/>
    </xf>
    <xf numFmtId="0" fontId="112" fillId="0" borderId="0" xfId="29" applyFont="1"/>
    <xf numFmtId="0" fontId="30" fillId="0" borderId="0" xfId="29"/>
    <xf numFmtId="0" fontId="112" fillId="0" borderId="105" xfId="29" applyFont="1" applyFill="1" applyBorder="1" applyAlignment="1">
      <alignment horizontal="center" vertical="center"/>
    </xf>
    <xf numFmtId="0" fontId="112" fillId="0" borderId="106" xfId="29" applyFont="1" applyFill="1" applyBorder="1" applyAlignment="1">
      <alignment horizontal="center" vertical="center"/>
    </xf>
    <xf numFmtId="0" fontId="112" fillId="0" borderId="110" xfId="29" applyFont="1" applyFill="1" applyBorder="1" applyAlignment="1">
      <alignment horizontal="center" vertical="center"/>
    </xf>
    <xf numFmtId="0" fontId="112" fillId="0" borderId="111" xfId="29" applyFont="1" applyFill="1" applyBorder="1" applyAlignment="1">
      <alignment horizontal="center" vertical="center"/>
    </xf>
    <xf numFmtId="0" fontId="112" fillId="0" borderId="112" xfId="29" applyFont="1" applyFill="1" applyBorder="1" applyAlignment="1">
      <alignment horizontal="center" vertical="center"/>
    </xf>
    <xf numFmtId="0" fontId="112" fillId="0" borderId="113" xfId="29" applyFont="1" applyFill="1" applyBorder="1" applyAlignment="1">
      <alignment horizontal="center" vertical="center"/>
    </xf>
    <xf numFmtId="0" fontId="112" fillId="0" borderId="114" xfId="29" applyFont="1" applyFill="1" applyBorder="1" applyAlignment="1">
      <alignment horizontal="center" vertical="center"/>
    </xf>
    <xf numFmtId="0" fontId="112" fillId="0" borderId="115" xfId="29" applyFont="1" applyFill="1" applyBorder="1" applyAlignment="1">
      <alignment horizontal="center" vertical="center"/>
    </xf>
    <xf numFmtId="0" fontId="112" fillId="0" borderId="116" xfId="29" applyFont="1" applyFill="1" applyBorder="1" applyAlignment="1">
      <alignment horizontal="center" vertical="center"/>
    </xf>
    <xf numFmtId="0" fontId="112" fillId="0" borderId="117" xfId="29" applyFont="1" applyFill="1" applyBorder="1" applyAlignment="1">
      <alignment horizontal="center" vertical="center"/>
    </xf>
    <xf numFmtId="0" fontId="112" fillId="0" borderId="118" xfId="29" applyFont="1" applyBorder="1" applyAlignment="1">
      <alignment horizontal="left" vertical="center"/>
    </xf>
    <xf numFmtId="192" fontId="112" fillId="34" borderId="119" xfId="29" applyNumberFormat="1" applyFont="1" applyFill="1" applyBorder="1" applyAlignment="1">
      <alignment horizontal="right" vertical="center"/>
    </xf>
    <xf numFmtId="192" fontId="112" fillId="34" borderId="120" xfId="29" applyNumberFormat="1" applyFont="1" applyFill="1" applyBorder="1" applyAlignment="1">
      <alignment horizontal="right" vertical="center"/>
    </xf>
    <xf numFmtId="192" fontId="112" fillId="34" borderId="121" xfId="29" applyNumberFormat="1" applyFont="1" applyFill="1" applyBorder="1" applyAlignment="1">
      <alignment horizontal="right" vertical="center"/>
    </xf>
    <xf numFmtId="192" fontId="112" fillId="34" borderId="122" xfId="29" applyNumberFormat="1" applyFont="1" applyFill="1" applyBorder="1" applyAlignment="1">
      <alignment horizontal="right" vertical="center"/>
    </xf>
    <xf numFmtId="192" fontId="112" fillId="34" borderId="118" xfId="29" applyNumberFormat="1" applyFont="1" applyFill="1" applyBorder="1" applyAlignment="1">
      <alignment horizontal="right" vertical="center"/>
    </xf>
    <xf numFmtId="192" fontId="112" fillId="34" borderId="123" xfId="29" applyNumberFormat="1" applyFont="1" applyFill="1" applyBorder="1" applyAlignment="1">
      <alignment horizontal="right" vertical="center"/>
    </xf>
    <xf numFmtId="0" fontId="112" fillId="0" borderId="124" xfId="29" applyFont="1" applyBorder="1" applyAlignment="1">
      <alignment horizontal="left" vertical="center" indent="1"/>
    </xf>
    <xf numFmtId="192" fontId="112" fillId="33" borderId="125" xfId="29" applyNumberFormat="1" applyFont="1" applyFill="1" applyBorder="1" applyAlignment="1">
      <alignment horizontal="right" vertical="center"/>
    </xf>
    <xf numFmtId="192" fontId="112" fillId="33" borderId="126" xfId="29" applyNumberFormat="1" applyFont="1" applyFill="1" applyBorder="1" applyAlignment="1">
      <alignment horizontal="right" vertical="center"/>
    </xf>
    <xf numFmtId="192" fontId="112" fillId="33" borderId="127" xfId="29" applyNumberFormat="1" applyFont="1" applyFill="1" applyBorder="1" applyAlignment="1">
      <alignment horizontal="right" vertical="center"/>
    </xf>
    <xf numFmtId="192" fontId="112" fillId="33" borderId="128" xfId="29" applyNumberFormat="1" applyFont="1" applyFill="1" applyBorder="1" applyAlignment="1">
      <alignment horizontal="right" vertical="center"/>
    </xf>
    <xf numFmtId="192" fontId="112" fillId="33" borderId="124" xfId="29" applyNumberFormat="1" applyFont="1" applyFill="1" applyBorder="1" applyAlignment="1">
      <alignment horizontal="right" vertical="center"/>
    </xf>
    <xf numFmtId="192" fontId="112" fillId="34" borderId="127" xfId="29" applyNumberFormat="1" applyFont="1" applyFill="1" applyBorder="1" applyAlignment="1">
      <alignment horizontal="right" vertical="center"/>
    </xf>
    <xf numFmtId="192" fontId="112" fillId="34" borderId="129" xfId="29" applyNumberFormat="1" applyFont="1" applyFill="1" applyBorder="1" applyAlignment="1">
      <alignment horizontal="right" vertical="center"/>
    </xf>
    <xf numFmtId="192" fontId="112" fillId="33" borderId="130" xfId="29" applyNumberFormat="1" applyFont="1" applyFill="1" applyBorder="1" applyAlignment="1">
      <alignment horizontal="right" vertical="center"/>
    </xf>
    <xf numFmtId="0" fontId="112" fillId="0" borderId="124" xfId="29" applyFont="1" applyBorder="1" applyAlignment="1">
      <alignment horizontal="left" vertical="center"/>
    </xf>
    <xf numFmtId="192" fontId="112" fillId="34" borderId="125" xfId="29" applyNumberFormat="1" applyFont="1" applyFill="1" applyBorder="1" applyAlignment="1">
      <alignment horizontal="right" vertical="center"/>
    </xf>
    <xf numFmtId="192" fontId="112" fillId="34" borderId="126" xfId="29" applyNumberFormat="1" applyFont="1" applyFill="1" applyBorder="1" applyAlignment="1">
      <alignment horizontal="right" vertical="center"/>
    </xf>
    <xf numFmtId="192" fontId="112" fillId="34" borderId="124" xfId="29" applyNumberFormat="1" applyFont="1" applyFill="1" applyBorder="1" applyAlignment="1">
      <alignment horizontal="right" vertical="center"/>
    </xf>
    <xf numFmtId="192" fontId="112" fillId="34" borderId="131" xfId="29" applyNumberFormat="1" applyFont="1" applyFill="1" applyBorder="1" applyAlignment="1">
      <alignment horizontal="right" vertical="center"/>
    </xf>
    <xf numFmtId="192" fontId="112" fillId="34" borderId="128" xfId="29" applyNumberFormat="1" applyFont="1" applyFill="1" applyBorder="1" applyAlignment="1">
      <alignment horizontal="right" vertical="center"/>
    </xf>
    <xf numFmtId="0" fontId="112" fillId="34" borderId="132" xfId="29" applyFont="1" applyFill="1" applyBorder="1" applyAlignment="1">
      <alignment horizontal="center" vertical="center"/>
    </xf>
    <xf numFmtId="192" fontId="112" fillId="34" borderId="133" xfId="29" applyNumberFormat="1" applyFont="1" applyFill="1" applyBorder="1" applyAlignment="1">
      <alignment horizontal="right" vertical="center"/>
    </xf>
    <xf numFmtId="192" fontId="112" fillId="34" borderId="134" xfId="29" applyNumberFormat="1" applyFont="1" applyFill="1" applyBorder="1" applyAlignment="1">
      <alignment horizontal="right" vertical="center"/>
    </xf>
    <xf numFmtId="192" fontId="112" fillId="34" borderId="135" xfId="29" applyNumberFormat="1" applyFont="1" applyFill="1" applyBorder="1" applyAlignment="1">
      <alignment horizontal="right" vertical="center"/>
    </xf>
    <xf numFmtId="192" fontId="112" fillId="34" borderId="136" xfId="29" applyNumberFormat="1" applyFont="1" applyFill="1" applyBorder="1" applyAlignment="1">
      <alignment horizontal="right" vertical="center"/>
    </xf>
    <xf numFmtId="192" fontId="112" fillId="34" borderId="132" xfId="29" applyNumberFormat="1" applyFont="1" applyFill="1" applyBorder="1" applyAlignment="1">
      <alignment horizontal="right" vertical="center"/>
    </xf>
    <xf numFmtId="0" fontId="112" fillId="0" borderId="137" xfId="29" applyFont="1" applyBorder="1" applyAlignment="1">
      <alignment horizontal="left" vertical="center"/>
    </xf>
    <xf numFmtId="192" fontId="112" fillId="33" borderId="138" xfId="29" applyNumberFormat="1" applyFont="1" applyFill="1" applyBorder="1" applyAlignment="1">
      <alignment horizontal="right" vertical="center"/>
    </xf>
    <xf numFmtId="192" fontId="112" fillId="33" borderId="139" xfId="29" applyNumberFormat="1" applyFont="1" applyFill="1" applyBorder="1" applyAlignment="1">
      <alignment horizontal="right" vertical="center"/>
    </xf>
    <xf numFmtId="192" fontId="112" fillId="33" borderId="140" xfId="29" applyNumberFormat="1" applyFont="1" applyFill="1" applyBorder="1" applyAlignment="1">
      <alignment horizontal="right" vertical="center"/>
    </xf>
    <xf numFmtId="192" fontId="112" fillId="33" borderId="141" xfId="29" applyNumberFormat="1" applyFont="1" applyFill="1" applyBorder="1" applyAlignment="1">
      <alignment horizontal="right" vertical="center"/>
    </xf>
    <xf numFmtId="192" fontId="112" fillId="33" borderId="137" xfId="29" applyNumberFormat="1" applyFont="1" applyFill="1" applyBorder="1" applyAlignment="1">
      <alignment horizontal="right" vertical="center"/>
    </xf>
    <xf numFmtId="192" fontId="112" fillId="34" borderId="140" xfId="29" applyNumberFormat="1" applyFont="1" applyFill="1" applyBorder="1" applyAlignment="1">
      <alignment horizontal="right" vertical="center"/>
    </xf>
    <xf numFmtId="192" fontId="112" fillId="34" borderId="142" xfId="29" applyNumberFormat="1" applyFont="1" applyFill="1" applyBorder="1" applyAlignment="1">
      <alignment horizontal="right" vertical="center"/>
    </xf>
    <xf numFmtId="0" fontId="114" fillId="0" borderId="0" xfId="0" applyFont="1" applyFill="1">
      <alignment vertical="center"/>
    </xf>
    <xf numFmtId="0" fontId="114" fillId="0" borderId="0" xfId="0" applyFont="1" applyFill="1" applyAlignment="1">
      <alignment vertical="center"/>
    </xf>
    <xf numFmtId="0" fontId="112" fillId="0" borderId="132" xfId="29" applyFont="1" applyBorder="1" applyAlignment="1">
      <alignment horizontal="center" vertical="center"/>
    </xf>
    <xf numFmtId="0" fontId="112" fillId="0" borderId="143" xfId="29" applyFont="1" applyFill="1" applyBorder="1" applyAlignment="1">
      <alignment horizontal="center" vertical="center"/>
    </xf>
    <xf numFmtId="0" fontId="112" fillId="0" borderId="149" xfId="29" applyFont="1" applyFill="1" applyBorder="1" applyAlignment="1">
      <alignment horizontal="center" vertical="center"/>
    </xf>
    <xf numFmtId="0" fontId="112" fillId="0" borderId="144" xfId="29" applyFont="1" applyFill="1" applyBorder="1" applyAlignment="1">
      <alignment horizontal="center" vertical="center"/>
    </xf>
    <xf numFmtId="0" fontId="112" fillId="0" borderId="145" xfId="29" applyFont="1" applyFill="1" applyBorder="1" applyAlignment="1">
      <alignment horizontal="center" vertical="center"/>
    </xf>
    <xf numFmtId="0" fontId="9" fillId="0" borderId="0" xfId="0" applyNumberFormat="1" applyFont="1" applyFill="1" applyBorder="1" applyAlignment="1">
      <alignment horizontal="right" vertical="center"/>
    </xf>
    <xf numFmtId="192" fontId="112" fillId="34" borderId="153" xfId="29" applyNumberFormat="1" applyFont="1" applyFill="1" applyBorder="1" applyAlignment="1">
      <alignment horizontal="right" vertical="center"/>
    </xf>
    <xf numFmtId="0" fontId="6" fillId="0" borderId="0" xfId="29" applyFont="1" applyAlignment="1">
      <alignment vertical="center"/>
    </xf>
    <xf numFmtId="0" fontId="6" fillId="0" borderId="34" xfId="30" applyFont="1" applyBorder="1" applyAlignment="1">
      <alignment horizontal="center" vertical="center" wrapText="1"/>
    </xf>
    <xf numFmtId="0" fontId="6" fillId="0" borderId="43" xfId="30" applyFont="1" applyBorder="1" applyAlignment="1">
      <alignment horizontal="center" vertical="center" wrapText="1"/>
    </xf>
    <xf numFmtId="0" fontId="6" fillId="0" borderId="33" xfId="30" applyFont="1" applyBorder="1" applyAlignment="1">
      <alignment horizontal="center" vertical="center" wrapText="1"/>
    </xf>
    <xf numFmtId="193" fontId="6" fillId="0" borderId="0" xfId="29" applyNumberFormat="1" applyFont="1" applyAlignment="1">
      <alignment vertical="center"/>
    </xf>
    <xf numFmtId="193" fontId="31" fillId="0" borderId="0" xfId="29" applyNumberFormat="1" applyFont="1" applyAlignment="1">
      <alignment vertical="center"/>
    </xf>
    <xf numFmtId="193" fontId="6" fillId="0" borderId="0" xfId="29" applyNumberFormat="1" applyFont="1"/>
    <xf numFmtId="193" fontId="6" fillId="0" borderId="0" xfId="29" applyNumberFormat="1" applyFont="1" applyBorder="1" applyAlignment="1">
      <alignment vertical="center"/>
    </xf>
    <xf numFmtId="193" fontId="32" fillId="0" borderId="10" xfId="29" applyNumberFormat="1" applyFont="1" applyBorder="1" applyAlignment="1">
      <alignment vertical="center"/>
    </xf>
    <xf numFmtId="193" fontId="32" fillId="0" borderId="0" xfId="29" applyNumberFormat="1" applyFont="1" applyBorder="1" applyAlignment="1">
      <alignment horizontal="center" vertical="center"/>
    </xf>
    <xf numFmtId="193" fontId="32" fillId="0" borderId="0" xfId="29" applyNumberFormat="1" applyFont="1" applyBorder="1" applyAlignment="1">
      <alignment horizontal="right" vertical="center"/>
    </xf>
    <xf numFmtId="193" fontId="6" fillId="0" borderId="87" xfId="30" applyNumberFormat="1" applyFont="1" applyBorder="1" applyAlignment="1">
      <alignment horizontal="center" vertical="center" wrapText="1"/>
    </xf>
    <xf numFmtId="193" fontId="6" fillId="0" borderId="73" xfId="30" applyNumberFormat="1" applyFont="1" applyBorder="1" applyAlignment="1">
      <alignment horizontal="center" vertical="center" wrapText="1"/>
    </xf>
    <xf numFmtId="193" fontId="6" fillId="0" borderId="86" xfId="30" applyNumberFormat="1" applyFont="1" applyBorder="1" applyAlignment="1">
      <alignment horizontal="center" vertical="center" wrapText="1"/>
    </xf>
    <xf numFmtId="193" fontId="32" fillId="0" borderId="73" xfId="29" applyNumberFormat="1" applyFont="1" applyBorder="1" applyAlignment="1">
      <alignment horizontal="center" vertical="center" wrapText="1"/>
    </xf>
    <xf numFmtId="193" fontId="6" fillId="0" borderId="56" xfId="30" applyNumberFormat="1" applyFont="1" applyBorder="1" applyAlignment="1">
      <alignment wrapText="1"/>
    </xf>
    <xf numFmtId="193" fontId="6" fillId="0" borderId="94" xfId="30" applyNumberFormat="1" applyFont="1" applyBorder="1" applyAlignment="1">
      <alignment wrapText="1"/>
    </xf>
    <xf numFmtId="193" fontId="6" fillId="0" borderId="93" xfId="30" applyNumberFormat="1" applyFont="1" applyBorder="1" applyAlignment="1">
      <alignment wrapText="1"/>
    </xf>
    <xf numFmtId="193" fontId="32" fillId="0" borderId="94" xfId="29" applyNumberFormat="1" applyFont="1" applyBorder="1" applyAlignment="1"/>
    <xf numFmtId="193" fontId="6" fillId="0" borderId="94" xfId="30" applyNumberFormat="1" applyFont="1" applyBorder="1" applyAlignment="1">
      <alignment horizontal="right" wrapText="1"/>
    </xf>
    <xf numFmtId="193" fontId="6" fillId="0" borderId="73" xfId="30" applyNumberFormat="1" applyFont="1" applyBorder="1" applyAlignment="1">
      <alignment horizontal="right" wrapText="1"/>
    </xf>
    <xf numFmtId="193" fontId="6" fillId="0" borderId="86" xfId="30" applyNumberFormat="1" applyFont="1" applyBorder="1" applyAlignment="1">
      <alignment horizontal="right" wrapText="1"/>
    </xf>
    <xf numFmtId="193" fontId="6" fillId="0" borderId="73" xfId="30" applyNumberFormat="1" applyFont="1" applyBorder="1" applyAlignment="1">
      <alignment wrapText="1"/>
    </xf>
    <xf numFmtId="193" fontId="6" fillId="0" borderId="86" xfId="30" applyNumberFormat="1" applyFont="1" applyBorder="1" applyAlignment="1">
      <alignment wrapText="1"/>
    </xf>
    <xf numFmtId="193" fontId="6" fillId="0" borderId="73" xfId="30" applyNumberFormat="1" applyFont="1" applyBorder="1" applyAlignment="1"/>
    <xf numFmtId="193" fontId="32" fillId="0" borderId="73" xfId="29" applyNumberFormat="1" applyFont="1" applyBorder="1" applyAlignment="1"/>
    <xf numFmtId="193" fontId="32" fillId="0" borderId="0" xfId="30" applyNumberFormat="1" applyFont="1" applyBorder="1" applyAlignment="1">
      <alignment horizontal="left" vertical="center"/>
    </xf>
    <xf numFmtId="193" fontId="6" fillId="0" borderId="0" xfId="30" applyNumberFormat="1" applyFont="1" applyBorder="1" applyAlignment="1">
      <alignment horizontal="center" vertical="center"/>
    </xf>
    <xf numFmtId="193" fontId="6" fillId="0" borderId="0" xfId="30" applyNumberFormat="1" applyFont="1" applyBorder="1" applyAlignment="1">
      <alignment horizontal="center" vertical="center" wrapText="1"/>
    </xf>
    <xf numFmtId="193" fontId="6" fillId="0" borderId="0" xfId="30" applyNumberFormat="1" applyFont="1" applyBorder="1" applyAlignment="1">
      <alignment horizontal="left" vertical="center"/>
    </xf>
    <xf numFmtId="193" fontId="6" fillId="0" borderId="0" xfId="30" applyNumberFormat="1" applyFont="1" applyBorder="1">
      <alignment vertical="center"/>
    </xf>
    <xf numFmtId="193" fontId="6" fillId="0" borderId="10" xfId="30" applyNumberFormat="1" applyFont="1" applyBorder="1" applyAlignment="1">
      <alignment vertical="center"/>
    </xf>
    <xf numFmtId="193" fontId="6" fillId="0" borderId="87" xfId="30" applyNumberFormat="1" applyFont="1" applyBorder="1" applyAlignment="1">
      <alignment vertical="center" wrapText="1"/>
    </xf>
    <xf numFmtId="193" fontId="6" fillId="0" borderId="73" xfId="30" applyNumberFormat="1" applyFont="1" applyBorder="1" applyAlignment="1">
      <alignment vertical="center" wrapText="1"/>
    </xf>
    <xf numFmtId="193" fontId="6" fillId="0" borderId="87" xfId="30" applyNumberFormat="1" applyFont="1" applyBorder="1" applyAlignment="1">
      <alignment vertical="center"/>
    </xf>
    <xf numFmtId="193" fontId="6" fillId="0" borderId="73" xfId="30" applyNumberFormat="1" applyFont="1" applyBorder="1" applyAlignment="1">
      <alignment vertical="center"/>
    </xf>
    <xf numFmtId="193" fontId="0" fillId="0" borderId="0" xfId="0" applyNumberFormat="1">
      <alignment vertical="center"/>
    </xf>
    <xf numFmtId="193" fontId="22" fillId="0" borderId="0" xfId="30" applyNumberFormat="1" applyFont="1">
      <alignment vertical="center"/>
    </xf>
    <xf numFmtId="193" fontId="22" fillId="0" borderId="0" xfId="30" applyNumberFormat="1" applyFont="1" applyAlignment="1">
      <alignment horizontal="right" vertical="center"/>
    </xf>
    <xf numFmtId="193" fontId="115" fillId="0" borderId="73" xfId="30" applyNumberFormat="1" applyFont="1" applyBorder="1" applyAlignment="1">
      <alignment horizontal="center" vertical="center"/>
    </xf>
    <xf numFmtId="193" fontId="115" fillId="0" borderId="73" xfId="30" applyNumberFormat="1" applyFont="1" applyBorder="1" applyAlignment="1">
      <alignment horizontal="center" vertical="center" wrapText="1"/>
    </xf>
    <xf numFmtId="193" fontId="22" fillId="0" borderId="94" xfId="30" applyNumberFormat="1" applyFont="1" applyBorder="1">
      <alignment vertical="center"/>
    </xf>
    <xf numFmtId="193" fontId="115" fillId="0" borderId="94" xfId="30" applyNumberFormat="1" applyFont="1" applyBorder="1" applyAlignment="1">
      <alignment horizontal="right" vertical="center"/>
    </xf>
    <xf numFmtId="193" fontId="22" fillId="0" borderId="0" xfId="30" applyNumberFormat="1" applyFont="1" applyBorder="1">
      <alignment vertical="center"/>
    </xf>
    <xf numFmtId="193" fontId="22" fillId="0" borderId="46" xfId="30" applyNumberFormat="1" applyFont="1" applyBorder="1" applyAlignment="1">
      <alignment horizontal="center" vertical="center"/>
    </xf>
    <xf numFmtId="193" fontId="22" fillId="0" borderId="46" xfId="30" applyNumberFormat="1" applyFont="1" applyBorder="1" applyAlignment="1">
      <alignment horizontal="right" vertical="center"/>
    </xf>
    <xf numFmtId="193" fontId="22" fillId="0" borderId="73" xfId="30" applyNumberFormat="1" applyFont="1" applyBorder="1">
      <alignment vertical="center"/>
    </xf>
    <xf numFmtId="193" fontId="22" fillId="0" borderId="73" xfId="30" applyNumberFormat="1" applyFont="1" applyBorder="1" applyAlignment="1">
      <alignment horizontal="center" vertical="center"/>
    </xf>
    <xf numFmtId="193" fontId="22" fillId="0" borderId="73" xfId="12" applyNumberFormat="1" applyFont="1" applyBorder="1">
      <alignment vertical="center"/>
    </xf>
    <xf numFmtId="10" fontId="22" fillId="0" borderId="73" xfId="1216" applyNumberFormat="1" applyFont="1" applyBorder="1">
      <alignment vertical="center"/>
    </xf>
    <xf numFmtId="193" fontId="22" fillId="0" borderId="73" xfId="1216" applyNumberFormat="1" applyFont="1" applyBorder="1">
      <alignment vertical="center"/>
    </xf>
    <xf numFmtId="193" fontId="22" fillId="0" borderId="155" xfId="12" applyNumberFormat="1" applyFont="1" applyBorder="1">
      <alignment vertical="center"/>
    </xf>
    <xf numFmtId="193" fontId="22" fillId="0" borderId="73" xfId="30" applyNumberFormat="1" applyFont="1" applyBorder="1" applyAlignment="1">
      <alignment horizontal="center" vertical="center" wrapText="1"/>
    </xf>
    <xf numFmtId="193" fontId="107" fillId="0" borderId="73" xfId="0" applyNumberFormat="1" applyFont="1" applyFill="1" applyBorder="1" applyAlignment="1">
      <alignment vertical="center"/>
    </xf>
    <xf numFmtId="193" fontId="22" fillId="0" borderId="73" xfId="12" applyNumberFormat="1" applyFont="1" applyBorder="1" applyAlignment="1">
      <alignment horizontal="right" vertical="center"/>
    </xf>
    <xf numFmtId="193" fontId="13" fillId="0" borderId="0" xfId="30" applyNumberFormat="1" applyFont="1">
      <alignment vertical="center"/>
    </xf>
    <xf numFmtId="193" fontId="13" fillId="0" borderId="0" xfId="30" applyNumberFormat="1" applyFont="1" applyBorder="1" applyAlignment="1">
      <alignment vertical="center"/>
    </xf>
    <xf numFmtId="193" fontId="22" fillId="0" borderId="0" xfId="30" applyNumberFormat="1" applyFont="1" applyBorder="1" applyAlignment="1">
      <alignment horizontal="right" vertical="center"/>
    </xf>
    <xf numFmtId="193" fontId="13" fillId="0" borderId="73" xfId="30" applyNumberFormat="1" applyFont="1" applyBorder="1" applyAlignment="1">
      <alignment horizontal="center" vertical="center" wrapText="1"/>
    </xf>
    <xf numFmtId="193" fontId="13" fillId="0" borderId="73" xfId="1215" applyNumberFormat="1" applyFont="1" applyBorder="1" applyAlignment="1">
      <alignment horizontal="right" vertical="center" wrapText="1"/>
    </xf>
    <xf numFmtId="193" fontId="33" fillId="0" borderId="0" xfId="30" applyNumberFormat="1" applyFont="1">
      <alignment vertical="center"/>
    </xf>
    <xf numFmtId="193" fontId="13" fillId="0" borderId="0" xfId="30" applyNumberFormat="1" applyFont="1" applyAlignment="1">
      <alignment horizontal="right" vertical="center"/>
    </xf>
    <xf numFmtId="193" fontId="13" fillId="0" borderId="73" xfId="30" applyNumberFormat="1" applyFont="1" applyBorder="1" applyAlignment="1">
      <alignment horizontal="center" vertical="center"/>
    </xf>
    <xf numFmtId="193" fontId="13" fillId="0" borderId="94" xfId="30" applyNumberFormat="1" applyFont="1" applyBorder="1">
      <alignment vertical="center"/>
    </xf>
    <xf numFmtId="193" fontId="13" fillId="0" borderId="46" xfId="30" applyNumberFormat="1" applyFont="1" applyBorder="1">
      <alignment vertical="center"/>
    </xf>
    <xf numFmtId="193" fontId="13" fillId="0" borderId="81" xfId="30" applyNumberFormat="1" applyFont="1" applyBorder="1" applyAlignment="1">
      <alignment horizontal="center" vertical="center"/>
    </xf>
    <xf numFmtId="193" fontId="13" fillId="0" borderId="81" xfId="30" applyNumberFormat="1" applyFont="1" applyBorder="1">
      <alignment vertical="center"/>
    </xf>
    <xf numFmtId="193" fontId="13" fillId="0" borderId="22" xfId="30" applyNumberFormat="1" applyFont="1" applyBorder="1">
      <alignment vertical="center"/>
    </xf>
    <xf numFmtId="193" fontId="13" fillId="0" borderId="46" xfId="30" applyNumberFormat="1" applyFont="1" applyBorder="1" applyAlignment="1">
      <alignment horizontal="center" vertical="center"/>
    </xf>
    <xf numFmtId="193" fontId="22" fillId="0" borderId="57" xfId="30" applyNumberFormat="1" applyFont="1" applyBorder="1" applyAlignment="1">
      <alignment horizontal="center" vertical="center" wrapText="1"/>
    </xf>
    <xf numFmtId="193" fontId="22" fillId="0" borderId="77" xfId="30" applyNumberFormat="1" applyFont="1" applyBorder="1" applyAlignment="1">
      <alignment horizontal="center" vertical="center" wrapText="1"/>
    </xf>
    <xf numFmtId="193" fontId="22" fillId="0" borderId="86" xfId="30" applyNumberFormat="1" applyFont="1" applyBorder="1" applyAlignment="1">
      <alignment horizontal="center" vertical="center" wrapText="1"/>
    </xf>
    <xf numFmtId="193" fontId="13" fillId="0" borderId="58" xfId="30" applyNumberFormat="1" applyFont="1" applyBorder="1" applyAlignment="1">
      <alignment horizontal="center" vertical="center" wrapText="1"/>
    </xf>
    <xf numFmtId="193" fontId="13" fillId="0" borderId="73" xfId="30" applyNumberFormat="1" applyFont="1" applyBorder="1" applyAlignment="1">
      <alignment vertical="center" wrapText="1"/>
    </xf>
    <xf numFmtId="193" fontId="13" fillId="0" borderId="87" xfId="30" applyNumberFormat="1" applyFont="1" applyBorder="1" applyAlignment="1">
      <alignment horizontal="right" vertical="center" shrinkToFit="1"/>
    </xf>
    <xf numFmtId="193" fontId="13" fillId="0" borderId="58" xfId="30" applyNumberFormat="1" applyFont="1" applyBorder="1" applyAlignment="1">
      <alignment horizontal="right" vertical="center" shrinkToFit="1"/>
    </xf>
    <xf numFmtId="193" fontId="13" fillId="0" borderId="59" xfId="30" applyNumberFormat="1" applyFont="1" applyBorder="1" applyAlignment="1">
      <alignment horizontal="right" vertical="center" shrinkToFit="1"/>
    </xf>
    <xf numFmtId="193" fontId="13" fillId="0" borderId="73" xfId="30" applyNumberFormat="1" applyFont="1" applyBorder="1" applyAlignment="1">
      <alignment horizontal="right" vertical="center" shrinkToFit="1"/>
    </xf>
    <xf numFmtId="193" fontId="13" fillId="0" borderId="77" xfId="30" applyNumberFormat="1" applyFont="1" applyBorder="1" applyAlignment="1">
      <alignment horizontal="right" vertical="center" shrinkToFit="1"/>
    </xf>
    <xf numFmtId="193" fontId="13" fillId="0" borderId="58" xfId="30" applyNumberFormat="1" applyFont="1" applyBorder="1" applyAlignment="1">
      <alignment horizontal="center" vertical="center"/>
    </xf>
    <xf numFmtId="193" fontId="13" fillId="0" borderId="59" xfId="30" applyNumberFormat="1" applyFont="1" applyBorder="1" applyAlignment="1">
      <alignment horizontal="center" vertical="center"/>
    </xf>
    <xf numFmtId="193" fontId="13" fillId="0" borderId="58" xfId="30" applyNumberFormat="1" applyFont="1" applyBorder="1" applyAlignment="1">
      <alignment horizontal="center" vertical="center" shrinkToFit="1"/>
    </xf>
    <xf numFmtId="193" fontId="13" fillId="0" borderId="86" xfId="30" applyNumberFormat="1" applyFont="1" applyBorder="1" applyAlignment="1">
      <alignment horizontal="center" vertical="center" wrapText="1"/>
    </xf>
    <xf numFmtId="193" fontId="13" fillId="0" borderId="73" xfId="30" applyNumberFormat="1" applyFont="1" applyBorder="1" applyAlignment="1">
      <alignment vertical="center" shrinkToFit="1"/>
    </xf>
    <xf numFmtId="193" fontId="13" fillId="0" borderId="94" xfId="30" applyNumberFormat="1" applyFont="1" applyBorder="1" applyAlignment="1">
      <alignment horizontal="center" vertical="center"/>
    </xf>
    <xf numFmtId="193" fontId="13" fillId="0" borderId="73" xfId="30" applyNumberFormat="1" applyFont="1" applyFill="1" applyBorder="1" applyAlignment="1">
      <alignment horizontal="left" vertical="center" wrapText="1"/>
    </xf>
    <xf numFmtId="193" fontId="13" fillId="0" borderId="73" xfId="30" applyNumberFormat="1" applyFont="1" applyFill="1" applyBorder="1" applyAlignment="1">
      <alignment horizontal="right" vertical="center" wrapText="1"/>
    </xf>
    <xf numFmtId="193" fontId="13" fillId="0" borderId="73" xfId="30" applyNumberFormat="1" applyFont="1" applyFill="1" applyBorder="1" applyAlignment="1">
      <alignment horizontal="center" vertical="center" shrinkToFit="1"/>
    </xf>
    <xf numFmtId="193" fontId="13" fillId="0" borderId="60" xfId="30" applyNumberFormat="1" applyFont="1" applyFill="1" applyBorder="1" applyAlignment="1">
      <alignment horizontal="right" vertical="center" shrinkToFit="1"/>
    </xf>
    <xf numFmtId="193" fontId="13" fillId="0" borderId="73" xfId="30" applyNumberFormat="1" applyFont="1" applyBorder="1" applyAlignment="1">
      <alignment horizontal="center" vertical="center" shrinkToFit="1"/>
    </xf>
    <xf numFmtId="193" fontId="13" fillId="0" borderId="60" xfId="30" applyNumberFormat="1" applyFont="1" applyBorder="1" applyAlignment="1">
      <alignment horizontal="right" vertical="center" shrinkToFit="1"/>
    </xf>
    <xf numFmtId="193" fontId="116" fillId="0" borderId="0" xfId="29" applyNumberFormat="1" applyFont="1" applyAlignment="1">
      <alignment horizontal="right" vertical="center"/>
    </xf>
    <xf numFmtId="193" fontId="6" fillId="0" borderId="73" xfId="29" applyNumberFormat="1" applyFont="1" applyBorder="1" applyAlignment="1">
      <alignment horizontal="distributed" vertical="center" justifyLastLine="1"/>
    </xf>
    <xf numFmtId="193" fontId="6" fillId="0" borderId="73" xfId="29" applyNumberFormat="1" applyFont="1" applyBorder="1" applyAlignment="1">
      <alignment vertical="center"/>
    </xf>
    <xf numFmtId="193" fontId="6" fillId="0" borderId="73" xfId="29" applyNumberFormat="1" applyFont="1" applyBorder="1" applyAlignment="1">
      <alignment horizontal="distributed" vertical="center"/>
    </xf>
    <xf numFmtId="193" fontId="6" fillId="0" borderId="73" xfId="29" applyNumberFormat="1" applyFont="1" applyBorder="1" applyAlignment="1">
      <alignment horizontal="center" vertical="center"/>
    </xf>
    <xf numFmtId="193" fontId="116" fillId="0" borderId="0" xfId="29" applyNumberFormat="1" applyFont="1" applyAlignment="1">
      <alignment horizontal="right"/>
    </xf>
    <xf numFmtId="193" fontId="13" fillId="0" borderId="94" xfId="30" applyNumberFormat="1" applyFont="1" applyBorder="1" applyAlignment="1">
      <alignment vertical="center"/>
    </xf>
    <xf numFmtId="193" fontId="13" fillId="0" borderId="0" xfId="30" applyNumberFormat="1" applyFont="1" applyAlignment="1">
      <alignment horizontal="center" vertical="center"/>
    </xf>
    <xf numFmtId="193" fontId="6" fillId="0" borderId="73" xfId="30" applyNumberFormat="1" applyFont="1" applyBorder="1" applyAlignment="1">
      <alignment horizontal="center" vertical="center"/>
    </xf>
    <xf numFmtId="193" fontId="6" fillId="0" borderId="87" xfId="30" applyNumberFormat="1" applyFont="1" applyBorder="1" applyAlignment="1">
      <alignment horizontal="center" vertical="center" wrapText="1"/>
    </xf>
    <xf numFmtId="193" fontId="6" fillId="0" borderId="86" xfId="30" applyNumberFormat="1" applyFont="1" applyBorder="1" applyAlignment="1">
      <alignment horizontal="center" vertical="center" wrapText="1"/>
    </xf>
    <xf numFmtId="193" fontId="6" fillId="0" borderId="73" xfId="30" applyNumberFormat="1" applyFont="1" applyBorder="1" applyAlignment="1">
      <alignment horizontal="left" vertical="center" wrapText="1"/>
    </xf>
    <xf numFmtId="193" fontId="6" fillId="0" borderId="73" xfId="30" applyNumberFormat="1" applyFont="1" applyBorder="1" applyAlignment="1">
      <alignment horizontal="left" vertical="center"/>
    </xf>
    <xf numFmtId="193" fontId="32" fillId="0" borderId="87" xfId="29" applyNumberFormat="1" applyFont="1" applyBorder="1" applyAlignment="1">
      <alignment horizontal="left" vertical="center"/>
    </xf>
    <xf numFmtId="193" fontId="32" fillId="0" borderId="86" xfId="29" applyNumberFormat="1" applyFont="1" applyBorder="1" applyAlignment="1">
      <alignment horizontal="left" vertical="center"/>
    </xf>
    <xf numFmtId="193" fontId="6" fillId="0" borderId="73" xfId="30" applyNumberFormat="1" applyFont="1" applyFill="1" applyBorder="1" applyAlignment="1">
      <alignment horizontal="left" vertical="center"/>
    </xf>
    <xf numFmtId="193" fontId="6" fillId="0" borderId="87" xfId="30" applyNumberFormat="1" applyFont="1" applyBorder="1" applyAlignment="1">
      <alignment horizontal="left" vertical="center" wrapText="1"/>
    </xf>
    <xf numFmtId="193" fontId="6" fillId="0" borderId="86" xfId="30" applyNumberFormat="1" applyFont="1" applyBorder="1" applyAlignment="1">
      <alignment horizontal="left" vertical="center" wrapText="1"/>
    </xf>
    <xf numFmtId="193" fontId="6" fillId="0" borderId="73" xfId="30" applyNumberFormat="1" applyFont="1" applyFill="1" applyBorder="1" applyAlignment="1">
      <alignment horizontal="left" vertical="center" wrapText="1"/>
    </xf>
    <xf numFmtId="193" fontId="6" fillId="0" borderId="87" xfId="30" applyNumberFormat="1" applyFont="1" applyBorder="1" applyAlignment="1">
      <alignment horizontal="center" vertical="center"/>
    </xf>
    <xf numFmtId="193" fontId="6" fillId="0" borderId="86" xfId="30" applyNumberFormat="1" applyFont="1" applyBorder="1" applyAlignment="1">
      <alignment horizontal="center" vertical="center"/>
    </xf>
    <xf numFmtId="193" fontId="6" fillId="35" borderId="73" xfId="30" applyNumberFormat="1" applyFont="1" applyFill="1" applyBorder="1" applyAlignment="1">
      <alignment horizontal="left" vertical="center"/>
    </xf>
    <xf numFmtId="193" fontId="6" fillId="35" borderId="73" xfId="30" applyNumberFormat="1" applyFont="1" applyFill="1" applyBorder="1" applyAlignment="1">
      <alignment horizontal="left" vertical="center" wrapText="1"/>
    </xf>
    <xf numFmtId="193" fontId="6" fillId="0" borderId="87" xfId="30" applyNumberFormat="1" applyFont="1" applyBorder="1" applyAlignment="1">
      <alignment horizontal="left" vertical="center"/>
    </xf>
    <xf numFmtId="193" fontId="6" fillId="0" borderId="86" xfId="30" applyNumberFormat="1" applyFont="1" applyBorder="1" applyAlignment="1">
      <alignment horizontal="left" vertical="center"/>
    </xf>
    <xf numFmtId="193" fontId="32" fillId="0" borderId="73" xfId="29" applyNumberFormat="1" applyFont="1" applyBorder="1" applyAlignment="1">
      <alignment horizontal="left" vertical="center"/>
    </xf>
    <xf numFmtId="193" fontId="6" fillId="0" borderId="0" xfId="29" applyNumberFormat="1" applyFont="1" applyAlignment="1">
      <alignment vertical="center" wrapText="1"/>
    </xf>
    <xf numFmtId="193" fontId="6" fillId="0" borderId="0" xfId="29" applyNumberFormat="1" applyFont="1" applyAlignment="1">
      <alignment vertical="center"/>
    </xf>
    <xf numFmtId="193" fontId="6" fillId="0" borderId="73" xfId="30" applyNumberFormat="1" applyFont="1" applyBorder="1" applyAlignment="1">
      <alignment horizontal="center" vertical="center" wrapText="1"/>
    </xf>
    <xf numFmtId="193" fontId="6" fillId="0" borderId="56" xfId="30" applyNumberFormat="1" applyFont="1" applyBorder="1" applyAlignment="1">
      <alignment horizontal="left" wrapText="1"/>
    </xf>
    <xf numFmtId="193" fontId="6" fillId="0" borderId="93" xfId="30" applyNumberFormat="1" applyFont="1" applyBorder="1" applyAlignment="1">
      <alignment horizontal="left" wrapText="1"/>
    </xf>
    <xf numFmtId="193" fontId="6" fillId="0" borderId="86" xfId="29" applyNumberFormat="1" applyFont="1" applyBorder="1" applyAlignment="1">
      <alignment horizontal="left" vertical="center" wrapText="1"/>
    </xf>
    <xf numFmtId="193" fontId="13" fillId="0" borderId="94" xfId="30" applyNumberFormat="1" applyFont="1" applyBorder="1" applyAlignment="1">
      <alignment horizontal="center" vertical="center"/>
    </xf>
    <xf numFmtId="193" fontId="22" fillId="0" borderId="46" xfId="30" applyNumberFormat="1" applyFont="1" applyBorder="1" applyAlignment="1">
      <alignment horizontal="center" vertical="center"/>
    </xf>
    <xf numFmtId="193" fontId="13" fillId="0" borderId="73" xfId="30" applyNumberFormat="1" applyFont="1" applyBorder="1" applyAlignment="1">
      <alignment horizontal="center" vertical="center" wrapText="1"/>
    </xf>
    <xf numFmtId="193" fontId="22" fillId="0" borderId="73" xfId="30" applyNumberFormat="1" applyFont="1" applyBorder="1" applyAlignment="1">
      <alignment horizontal="center" vertical="center" wrapText="1"/>
    </xf>
    <xf numFmtId="193" fontId="13" fillId="0" borderId="86" xfId="30" applyNumberFormat="1" applyFont="1" applyBorder="1" applyAlignment="1">
      <alignment horizontal="center" vertical="center"/>
    </xf>
    <xf numFmtId="193" fontId="13" fillId="0" borderId="73" xfId="30" applyNumberFormat="1" applyFont="1" applyBorder="1" applyAlignment="1">
      <alignment horizontal="center" vertical="center"/>
    </xf>
    <xf numFmtId="193" fontId="13" fillId="0" borderId="86" xfId="30" applyNumberFormat="1" applyFont="1" applyBorder="1" applyAlignment="1">
      <alignment vertical="center"/>
    </xf>
    <xf numFmtId="193" fontId="13" fillId="0" borderId="73" xfId="30" applyNumberFormat="1" applyFont="1" applyBorder="1" applyAlignment="1">
      <alignment vertical="center"/>
    </xf>
    <xf numFmtId="193" fontId="22" fillId="0" borderId="56" xfId="30" applyNumberFormat="1" applyFont="1" applyBorder="1" applyAlignment="1">
      <alignment horizontal="center" vertical="center" wrapText="1"/>
    </xf>
    <xf numFmtId="193" fontId="22" fillId="0" borderId="50" xfId="30" applyNumberFormat="1" applyFont="1" applyBorder="1" applyAlignment="1">
      <alignment horizontal="center" vertical="center" wrapText="1"/>
    </xf>
    <xf numFmtId="193" fontId="13" fillId="0" borderId="59" xfId="30" applyNumberFormat="1" applyFont="1" applyBorder="1" applyAlignment="1">
      <alignment horizontal="center" vertical="center"/>
    </xf>
    <xf numFmtId="193" fontId="22" fillId="0" borderId="59" xfId="30" applyNumberFormat="1" applyFont="1" applyBorder="1" applyAlignment="1">
      <alignment horizontal="center" vertical="center"/>
    </xf>
    <xf numFmtId="193" fontId="13" fillId="0" borderId="94" xfId="30" applyNumberFormat="1" applyFont="1" applyBorder="1" applyAlignment="1">
      <alignment horizontal="center" vertical="center" wrapText="1"/>
    </xf>
    <xf numFmtId="193" fontId="13" fillId="0" borderId="94" xfId="30" applyNumberFormat="1" applyFont="1" applyFill="1" applyBorder="1" applyAlignment="1">
      <alignment horizontal="left" vertical="center" wrapText="1"/>
    </xf>
    <xf numFmtId="193" fontId="13" fillId="0" borderId="46" xfId="30" applyNumberFormat="1" applyFont="1" applyFill="1" applyBorder="1" applyAlignment="1">
      <alignment horizontal="left" vertical="center" wrapText="1"/>
    </xf>
    <xf numFmtId="193" fontId="13" fillId="0" borderId="22" xfId="30" applyNumberFormat="1" applyFont="1" applyBorder="1" applyAlignment="1">
      <alignment horizontal="center" vertical="center" wrapText="1"/>
    </xf>
    <xf numFmtId="193" fontId="13" fillId="0" borderId="46" xfId="30" applyNumberFormat="1" applyFont="1" applyBorder="1" applyAlignment="1">
      <alignment horizontal="center" vertical="center" wrapText="1"/>
    </xf>
    <xf numFmtId="193" fontId="6" fillId="0" borderId="73" xfId="29" applyNumberFormat="1" applyFont="1" applyBorder="1" applyAlignment="1">
      <alignment vertical="center"/>
    </xf>
    <xf numFmtId="193" fontId="18" fillId="0" borderId="73" xfId="30" applyNumberFormat="1" applyBorder="1" applyAlignment="1">
      <alignment vertical="center"/>
    </xf>
    <xf numFmtId="193" fontId="6" fillId="0" borderId="73" xfId="29" applyNumberFormat="1" applyFont="1" applyBorder="1" applyAlignment="1">
      <alignment horizontal="center" vertical="center"/>
    </xf>
    <xf numFmtId="193" fontId="18" fillId="0" borderId="73" xfId="30" applyNumberFormat="1" applyBorder="1" applyAlignment="1">
      <alignment horizontal="center" vertical="center"/>
    </xf>
    <xf numFmtId="193" fontId="6" fillId="0" borderId="94" xfId="29" applyNumberFormat="1" applyFont="1" applyBorder="1" applyAlignment="1">
      <alignment horizontal="center" vertical="center"/>
    </xf>
    <xf numFmtId="193" fontId="6" fillId="0" borderId="22" xfId="29" applyNumberFormat="1" applyFont="1" applyBorder="1" applyAlignment="1">
      <alignment horizontal="center" vertical="center"/>
    </xf>
    <xf numFmtId="193" fontId="6" fillId="0" borderId="46" xfId="29" applyNumberFormat="1" applyFont="1" applyBorder="1" applyAlignment="1">
      <alignment horizontal="center" vertical="center"/>
    </xf>
    <xf numFmtId="193" fontId="6" fillId="0" borderId="94" xfId="29" applyNumberFormat="1" applyFont="1" applyBorder="1" applyAlignment="1">
      <alignment horizontal="center" vertical="center" wrapText="1"/>
    </xf>
    <xf numFmtId="193" fontId="6" fillId="0" borderId="22" xfId="29" applyNumberFormat="1" applyFont="1" applyBorder="1" applyAlignment="1">
      <alignment horizontal="center" vertical="center" wrapText="1"/>
    </xf>
    <xf numFmtId="193" fontId="6" fillId="0" borderId="46" xfId="29" applyNumberFormat="1" applyFont="1" applyBorder="1" applyAlignment="1">
      <alignment horizontal="center" vertical="center" wrapText="1"/>
    </xf>
    <xf numFmtId="193" fontId="6" fillId="0" borderId="87" xfId="29" applyNumberFormat="1" applyFont="1" applyBorder="1" applyAlignment="1">
      <alignment horizontal="distributed" vertical="center" justifyLastLine="1"/>
    </xf>
    <xf numFmtId="193" fontId="6" fillId="0" borderId="86" xfId="29" applyNumberFormat="1" applyFont="1" applyBorder="1" applyAlignment="1">
      <alignment horizontal="distributed" vertical="center" justifyLastLine="1"/>
    </xf>
    <xf numFmtId="193" fontId="6" fillId="0" borderId="77" xfId="29" applyNumberFormat="1" applyFont="1" applyBorder="1" applyAlignment="1">
      <alignment horizontal="distributed" vertical="center" justifyLastLine="1"/>
    </xf>
    <xf numFmtId="193" fontId="117" fillId="0" borderId="73" xfId="0" applyNumberFormat="1" applyFont="1" applyFill="1" applyBorder="1" applyAlignment="1">
      <alignment horizontal="distributed" vertical="center"/>
    </xf>
    <xf numFmtId="0" fontId="6" fillId="0" borderId="34" xfId="30" applyFont="1" applyBorder="1" applyAlignment="1">
      <alignment horizontal="left" vertical="center"/>
    </xf>
    <xf numFmtId="0" fontId="6" fillId="0" borderId="0" xfId="29" applyFont="1" applyAlignment="1">
      <alignment vertical="center" wrapText="1"/>
    </xf>
    <xf numFmtId="0" fontId="6" fillId="0" borderId="0" xfId="29" applyFont="1" applyAlignment="1">
      <alignment vertical="center"/>
    </xf>
    <xf numFmtId="0" fontId="6" fillId="0" borderId="34" xfId="30" applyFont="1" applyBorder="1" applyAlignment="1">
      <alignment horizontal="center" vertical="center" wrapText="1"/>
    </xf>
    <xf numFmtId="0" fontId="6" fillId="0" borderId="56" xfId="30" applyFont="1" applyBorder="1" applyAlignment="1">
      <alignment horizontal="left" wrapText="1"/>
    </xf>
    <xf numFmtId="0" fontId="6" fillId="0" borderId="19" xfId="30" applyFont="1" applyBorder="1" applyAlignment="1">
      <alignment horizontal="left" wrapText="1"/>
    </xf>
    <xf numFmtId="0" fontId="6" fillId="0" borderId="43" xfId="30" applyFont="1" applyBorder="1" applyAlignment="1">
      <alignment horizontal="left" vertical="center" wrapText="1"/>
    </xf>
    <xf numFmtId="0" fontId="6" fillId="0" borderId="33" xfId="29" applyFont="1" applyBorder="1" applyAlignment="1">
      <alignment horizontal="left" vertical="center" wrapText="1"/>
    </xf>
    <xf numFmtId="0" fontId="6" fillId="0" borderId="34" xfId="30" applyFont="1" applyFill="1" applyBorder="1" applyAlignment="1">
      <alignment horizontal="left" vertical="center"/>
    </xf>
    <xf numFmtId="0" fontId="6" fillId="0" borderId="34" xfId="30" applyFont="1" applyBorder="1" applyAlignment="1">
      <alignment horizontal="left" vertical="center" wrapText="1"/>
    </xf>
    <xf numFmtId="0" fontId="6" fillId="35" borderId="34" xfId="30" applyFont="1" applyFill="1" applyBorder="1" applyAlignment="1">
      <alignment horizontal="left" vertical="center"/>
    </xf>
    <xf numFmtId="0" fontId="6" fillId="35" borderId="34" xfId="30" applyFont="1" applyFill="1" applyBorder="1" applyAlignment="1">
      <alignment horizontal="left" vertical="center" wrapText="1"/>
    </xf>
    <xf numFmtId="0" fontId="32" fillId="0" borderId="34" xfId="29" applyFont="1" applyBorder="1" applyAlignment="1">
      <alignment horizontal="left" vertical="center"/>
    </xf>
    <xf numFmtId="0" fontId="6" fillId="0" borderId="34" xfId="30" applyFont="1" applyFill="1" applyBorder="1" applyAlignment="1">
      <alignment horizontal="left" vertical="center" wrapText="1"/>
    </xf>
    <xf numFmtId="0" fontId="6" fillId="0" borderId="87" xfId="30" applyFont="1" applyBorder="1" applyAlignment="1">
      <alignment horizontal="center" vertical="center"/>
    </xf>
    <xf numFmtId="0" fontId="6" fillId="0" borderId="86" xfId="30" applyFont="1" applyBorder="1" applyAlignment="1">
      <alignment horizontal="center" vertical="center"/>
    </xf>
    <xf numFmtId="0" fontId="6" fillId="0" borderId="43" xfId="30" applyFont="1" applyBorder="1" applyAlignment="1">
      <alignment horizontal="center" vertical="center" wrapText="1"/>
    </xf>
    <xf numFmtId="0" fontId="6" fillId="0" borderId="33" xfId="30" applyFont="1" applyBorder="1" applyAlignment="1">
      <alignment horizontal="center" vertical="center" wrapText="1"/>
    </xf>
    <xf numFmtId="0" fontId="6" fillId="0" borderId="33" xfId="30" applyFont="1" applyBorder="1" applyAlignment="1">
      <alignment horizontal="left" vertical="center" wrapText="1"/>
    </xf>
    <xf numFmtId="0" fontId="32" fillId="0" borderId="43" xfId="29" applyFont="1" applyBorder="1" applyAlignment="1">
      <alignment horizontal="left" vertical="center"/>
    </xf>
    <xf numFmtId="0" fontId="32" fillId="0" borderId="33" xfId="29" applyFont="1" applyBorder="1" applyAlignment="1">
      <alignment horizontal="left" vertical="center"/>
    </xf>
    <xf numFmtId="0" fontId="6" fillId="0" borderId="34" xfId="30" applyFont="1" applyBorder="1" applyAlignment="1">
      <alignment horizontal="center" vertical="center"/>
    </xf>
    <xf numFmtId="0" fontId="6" fillId="0" borderId="43" xfId="30" applyFont="1" applyBorder="1" applyAlignment="1">
      <alignment horizontal="left" vertical="center"/>
    </xf>
    <xf numFmtId="0" fontId="6" fillId="0" borderId="33" xfId="30" applyFont="1" applyBorder="1" applyAlignment="1">
      <alignment horizontal="left" vertical="center"/>
    </xf>
    <xf numFmtId="0" fontId="11" fillId="0" borderId="76" xfId="30" applyFont="1" applyFill="1" applyBorder="1" applyAlignment="1">
      <alignment horizontal="left" vertical="center"/>
    </xf>
    <xf numFmtId="0" fontId="11" fillId="0" borderId="77" xfId="30" applyFont="1" applyFill="1" applyBorder="1" applyAlignment="1">
      <alignment horizontal="left" vertical="center"/>
    </xf>
    <xf numFmtId="0" fontId="11" fillId="0" borderId="86" xfId="30" applyFont="1" applyFill="1" applyBorder="1" applyAlignment="1">
      <alignment horizontal="left" vertical="center"/>
    </xf>
    <xf numFmtId="0" fontId="11" fillId="0" borderId="84" xfId="30" applyFont="1" applyFill="1" applyBorder="1" applyAlignment="1">
      <alignment horizontal="left" vertical="center"/>
    </xf>
    <xf numFmtId="0" fontId="11" fillId="0" borderId="73" xfId="30" applyFont="1" applyFill="1" applyBorder="1" applyAlignment="1">
      <alignment horizontal="left" vertical="center"/>
    </xf>
    <xf numFmtId="0" fontId="11" fillId="33" borderId="84" xfId="30" applyFont="1" applyFill="1" applyBorder="1" applyAlignment="1">
      <alignment horizontal="left" vertical="center"/>
    </xf>
    <xf numFmtId="0" fontId="11" fillId="33" borderId="73" xfId="30" applyFont="1" applyFill="1" applyBorder="1" applyAlignment="1">
      <alignment horizontal="left" vertical="center"/>
    </xf>
    <xf numFmtId="0" fontId="15" fillId="0" borderId="0" xfId="0" applyFont="1" applyFill="1" applyAlignment="1">
      <alignment horizontal="left" vertical="center"/>
    </xf>
    <xf numFmtId="0" fontId="0" fillId="0" borderId="0" xfId="0" applyAlignment="1">
      <alignment horizontal="left" vertical="center"/>
    </xf>
    <xf numFmtId="0" fontId="108" fillId="0" borderId="11" xfId="0" applyFont="1" applyFill="1" applyBorder="1" applyAlignment="1">
      <alignment horizontal="left" vertical="center" wrapText="1"/>
    </xf>
    <xf numFmtId="0" fontId="9" fillId="0" borderId="12" xfId="3"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7" xfId="0" applyFont="1" applyFill="1" applyBorder="1" applyAlignment="1">
      <alignment horizontal="center" vertical="center"/>
    </xf>
    <xf numFmtId="38" fontId="9" fillId="0" borderId="15" xfId="2" applyFont="1" applyFill="1" applyBorder="1" applyAlignment="1">
      <alignment vertical="top" textRotation="255"/>
    </xf>
    <xf numFmtId="38" fontId="9" fillId="0" borderId="98" xfId="2" applyFont="1" applyFill="1" applyBorder="1" applyAlignment="1">
      <alignment vertical="center"/>
    </xf>
    <xf numFmtId="38" fontId="9" fillId="0" borderId="28" xfId="2" applyFont="1" applyFill="1" applyBorder="1" applyAlignment="1">
      <alignment horizontal="center" vertical="center" shrinkToFit="1"/>
    </xf>
    <xf numFmtId="38" fontId="9" fillId="0" borderId="29" xfId="2" applyFont="1" applyFill="1" applyBorder="1" applyAlignment="1">
      <alignment horizontal="center" vertical="center" shrinkToFit="1"/>
    </xf>
    <xf numFmtId="38" fontId="9" fillId="0" borderId="16" xfId="2" applyFont="1" applyFill="1" applyBorder="1" applyAlignment="1">
      <alignment horizontal="center" vertical="center" shrinkToFit="1"/>
    </xf>
    <xf numFmtId="38" fontId="9" fillId="0" borderId="45" xfId="2" applyFont="1" applyFill="1" applyBorder="1" applyAlignment="1">
      <alignment horizontal="center" vertical="top" textRotation="255"/>
    </xf>
    <xf numFmtId="38" fontId="9" fillId="0" borderId="48" xfId="2" applyFont="1" applyFill="1" applyBorder="1" applyAlignment="1">
      <alignment horizontal="center" vertical="top" textRotation="255"/>
    </xf>
    <xf numFmtId="38" fontId="9" fillId="0" borderId="28" xfId="2" applyFont="1" applyFill="1" applyBorder="1" applyAlignment="1">
      <alignment horizontal="center" vertical="center"/>
    </xf>
    <xf numFmtId="38" fontId="9" fillId="0" borderId="29" xfId="2" applyFont="1" applyFill="1" applyBorder="1" applyAlignment="1">
      <alignment horizontal="center" vertical="center"/>
    </xf>
    <xf numFmtId="38" fontId="9" fillId="0" borderId="30" xfId="2" applyFont="1" applyFill="1" applyBorder="1" applyAlignment="1">
      <alignment horizontal="center" vertical="center"/>
    </xf>
    <xf numFmtId="0" fontId="11" fillId="0" borderId="42" xfId="30" applyFont="1" applyFill="1" applyBorder="1" applyAlignment="1">
      <alignment horizontal="center" vertical="center"/>
    </xf>
    <xf numFmtId="0" fontId="11" fillId="0" borderId="17" xfId="30" applyFont="1" applyFill="1" applyBorder="1" applyAlignment="1">
      <alignment horizontal="center" vertical="center"/>
    </xf>
    <xf numFmtId="0" fontId="11" fillId="0" borderId="84" xfId="30" applyFont="1" applyFill="1" applyBorder="1" applyAlignment="1">
      <alignment horizontal="center" vertical="center"/>
    </xf>
    <xf numFmtId="0" fontId="11" fillId="0" borderId="73" xfId="30" applyFont="1" applyFill="1" applyBorder="1" applyAlignment="1">
      <alignment horizontal="center" vertical="center"/>
    </xf>
    <xf numFmtId="0" fontId="11" fillId="0" borderId="31" xfId="30" applyFont="1" applyBorder="1" applyAlignment="1">
      <alignment horizontal="center" vertical="center"/>
    </xf>
    <xf numFmtId="0" fontId="11" fillId="0" borderId="29" xfId="30" applyFont="1" applyBorder="1" applyAlignment="1">
      <alignment horizontal="center" vertical="center"/>
    </xf>
    <xf numFmtId="0" fontId="11" fillId="0" borderId="30" xfId="30" applyFont="1" applyBorder="1" applyAlignment="1">
      <alignment horizontal="center" vertical="center"/>
    </xf>
    <xf numFmtId="0" fontId="11" fillId="0" borderId="76" xfId="30" applyFont="1" applyFill="1" applyBorder="1" applyAlignment="1">
      <alignment horizontal="center" vertical="center"/>
    </xf>
    <xf numFmtId="0" fontId="11" fillId="0" borderId="77" xfId="30" applyFont="1" applyFill="1" applyBorder="1" applyAlignment="1">
      <alignment horizontal="center" vertical="center"/>
    </xf>
    <xf numFmtId="0" fontId="11" fillId="0" borderId="97" xfId="30" applyFont="1" applyFill="1" applyBorder="1" applyAlignment="1">
      <alignment horizontal="center" vertical="center"/>
    </xf>
    <xf numFmtId="0" fontId="11" fillId="0" borderId="99" xfId="30" applyFont="1" applyFill="1" applyBorder="1" applyAlignment="1">
      <alignment horizontal="center" vertical="center"/>
    </xf>
    <xf numFmtId="0" fontId="11" fillId="0" borderId="28" xfId="30" applyFont="1" applyFill="1" applyBorder="1" applyAlignment="1">
      <alignment horizontal="center" vertical="center"/>
    </xf>
    <xf numFmtId="0" fontId="11" fillId="0" borderId="29" xfId="30" applyFont="1" applyFill="1" applyBorder="1" applyAlignment="1">
      <alignment horizontal="center" vertical="center"/>
    </xf>
    <xf numFmtId="0" fontId="11" fillId="0" borderId="16" xfId="30" applyFont="1" applyFill="1" applyBorder="1" applyAlignment="1">
      <alignment horizontal="center" vertical="center"/>
    </xf>
    <xf numFmtId="0" fontId="11" fillId="0" borderId="90" xfId="30" applyFont="1" applyFill="1" applyBorder="1" applyAlignment="1">
      <alignment horizontal="center" vertical="center"/>
    </xf>
    <xf numFmtId="0" fontId="11" fillId="0" borderId="91" xfId="30" applyFont="1" applyFill="1" applyBorder="1" applyAlignment="1">
      <alignment horizontal="center" vertical="center"/>
    </xf>
    <xf numFmtId="0" fontId="11" fillId="0" borderId="92" xfId="30" applyFont="1" applyFill="1" applyBorder="1" applyAlignment="1">
      <alignment horizontal="center" vertical="center"/>
    </xf>
    <xf numFmtId="0" fontId="15" fillId="0" borderId="0" xfId="0" applyFont="1" applyFill="1" applyAlignment="1">
      <alignment horizontal="left" vertical="center" wrapText="1"/>
    </xf>
    <xf numFmtId="0" fontId="9" fillId="0" borderId="31" xfId="507" applyFont="1" applyFill="1" applyBorder="1" applyAlignment="1">
      <alignment horizontal="center" vertical="center" shrinkToFit="1"/>
    </xf>
    <xf numFmtId="0" fontId="9" fillId="0" borderId="29" xfId="507" applyFont="1" applyFill="1" applyBorder="1" applyAlignment="1">
      <alignment horizontal="center" vertical="center" shrinkToFit="1"/>
    </xf>
    <xf numFmtId="0" fontId="9" fillId="0" borderId="16" xfId="507" applyFont="1" applyFill="1" applyBorder="1" applyAlignment="1">
      <alignment horizontal="center" vertical="center" shrinkToFit="1"/>
    </xf>
    <xf numFmtId="38" fontId="9" fillId="0" borderId="45" xfId="2" applyFont="1" applyFill="1" applyBorder="1" applyAlignment="1">
      <alignment vertical="top" textRotation="255"/>
    </xf>
    <xf numFmtId="38" fontId="9" fillId="0" borderId="48" xfId="2" applyFont="1" applyFill="1" applyBorder="1" applyAlignment="1">
      <alignment vertical="center"/>
    </xf>
    <xf numFmtId="0" fontId="15" fillId="0" borderId="77" xfId="507" applyFont="1" applyFill="1" applyBorder="1" applyAlignment="1">
      <alignment horizontal="center" vertical="center"/>
    </xf>
    <xf numFmtId="0" fontId="15" fillId="0" borderId="95" xfId="507" applyFont="1" applyFill="1" applyBorder="1" applyAlignment="1">
      <alignment horizontal="center" vertical="center"/>
    </xf>
    <xf numFmtId="0" fontId="9" fillId="0" borderId="12" xfId="507" applyFont="1" applyFill="1" applyBorder="1" applyAlignment="1">
      <alignment horizontal="center" vertical="center"/>
    </xf>
    <xf numFmtId="0" fontId="9" fillId="0" borderId="13" xfId="507" applyFont="1" applyFill="1" applyBorder="1" applyAlignment="1">
      <alignment horizontal="center" vertical="center"/>
    </xf>
    <xf numFmtId="0" fontId="9" fillId="0" borderId="49" xfId="507" applyFont="1" applyFill="1" applyBorder="1" applyAlignment="1">
      <alignment horizontal="center" vertical="center"/>
    </xf>
    <xf numFmtId="0" fontId="9" fillId="0" borderId="10" xfId="507" applyFont="1" applyFill="1" applyBorder="1" applyAlignment="1">
      <alignment horizontal="center" vertical="center"/>
    </xf>
    <xf numFmtId="0" fontId="9" fillId="0" borderId="17" xfId="507" applyFont="1" applyFill="1" applyBorder="1" applyAlignment="1">
      <alignment horizontal="center" vertical="center"/>
    </xf>
    <xf numFmtId="0" fontId="7" fillId="0" borderId="12" xfId="507" applyFont="1" applyFill="1" applyBorder="1" applyAlignment="1">
      <alignment horizontal="center" vertical="center" wrapText="1"/>
    </xf>
    <xf numFmtId="0" fontId="7" fillId="0" borderId="13" xfId="507" applyFont="1" applyFill="1" applyBorder="1" applyAlignment="1">
      <alignment horizontal="center" vertical="center" wrapText="1"/>
    </xf>
    <xf numFmtId="0" fontId="7" fillId="0" borderId="14" xfId="507" applyFont="1" applyFill="1" applyBorder="1" applyAlignment="1">
      <alignment horizontal="center" vertical="center" wrapText="1"/>
    </xf>
    <xf numFmtId="0" fontId="7" fillId="0" borderId="49" xfId="507" applyFont="1" applyFill="1" applyBorder="1" applyAlignment="1">
      <alignment horizontal="center" vertical="center" wrapText="1"/>
    </xf>
    <xf numFmtId="0" fontId="7" fillId="0" borderId="10" xfId="507" applyFont="1" applyFill="1" applyBorder="1" applyAlignment="1">
      <alignment horizontal="center" vertical="center" wrapText="1"/>
    </xf>
    <xf numFmtId="0" fontId="7" fillId="0" borderId="51" xfId="507" applyFont="1" applyFill="1" applyBorder="1" applyAlignment="1">
      <alignment horizontal="center" vertical="center" wrapText="1"/>
    </xf>
    <xf numFmtId="0" fontId="9" fillId="0" borderId="28" xfId="507" applyFont="1" applyFill="1" applyBorder="1" applyAlignment="1">
      <alignment horizontal="center" vertical="center" shrinkToFit="1"/>
    </xf>
    <xf numFmtId="38" fontId="23" fillId="0" borderId="90" xfId="2" applyFont="1" applyFill="1" applyBorder="1" applyAlignment="1">
      <alignment horizontal="center" vertical="center"/>
    </xf>
    <xf numFmtId="38" fontId="23" fillId="0" borderId="91" xfId="2" applyFont="1" applyFill="1" applyBorder="1" applyAlignment="1">
      <alignment horizontal="center" vertical="center"/>
    </xf>
    <xf numFmtId="38" fontId="23" fillId="0" borderId="104" xfId="2" applyFont="1" applyFill="1" applyBorder="1" applyAlignment="1">
      <alignment horizontal="center" vertical="center"/>
    </xf>
    <xf numFmtId="0" fontId="14" fillId="0" borderId="0" xfId="507" applyFont="1" applyFill="1" applyAlignment="1">
      <alignment horizontal="left" vertical="center" wrapText="1"/>
    </xf>
    <xf numFmtId="0" fontId="9" fillId="0" borderId="90" xfId="507" applyFont="1" applyFill="1" applyBorder="1" applyAlignment="1">
      <alignment horizontal="center" vertical="center"/>
    </xf>
    <xf numFmtId="0" fontId="9" fillId="0" borderId="91" xfId="507" applyFont="1" applyFill="1" applyBorder="1" applyAlignment="1">
      <alignment horizontal="center" vertical="center"/>
    </xf>
    <xf numFmtId="0" fontId="9" fillId="0" borderId="92" xfId="507" applyFont="1" applyFill="1" applyBorder="1" applyAlignment="1">
      <alignment horizontal="center" vertical="center"/>
    </xf>
    <xf numFmtId="0" fontId="9" fillId="0" borderId="28" xfId="507" applyFont="1" applyFill="1" applyBorder="1" applyAlignment="1">
      <alignment horizontal="center" vertical="center"/>
    </xf>
    <xf numFmtId="0" fontId="9" fillId="0" borderId="29" xfId="507" applyFont="1" applyFill="1" applyBorder="1" applyAlignment="1">
      <alignment horizontal="center" vertical="center"/>
    </xf>
    <xf numFmtId="0" fontId="9" fillId="0" borderId="16" xfId="507" applyFont="1" applyFill="1" applyBorder="1" applyAlignment="1">
      <alignment horizontal="center" vertical="center"/>
    </xf>
    <xf numFmtId="0" fontId="3" fillId="0" borderId="0" xfId="507" applyAlignment="1">
      <alignment horizontal="left" vertical="center"/>
    </xf>
    <xf numFmtId="0" fontId="3" fillId="0" borderId="0" xfId="507" applyFont="1" applyAlignment="1">
      <alignment horizontal="left" vertical="center"/>
    </xf>
    <xf numFmtId="0" fontId="9" fillId="0" borderId="45" xfId="0" applyFont="1" applyFill="1" applyBorder="1" applyAlignment="1">
      <alignment vertical="top" textRotation="255"/>
    </xf>
    <xf numFmtId="0" fontId="9" fillId="0" borderId="48" xfId="0" applyFont="1" applyFill="1" applyBorder="1" applyAlignment="1">
      <alignment vertical="top" textRotation="255"/>
    </xf>
    <xf numFmtId="0" fontId="9" fillId="0" borderId="13"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49"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51" xfId="3" applyFont="1" applyFill="1" applyBorder="1" applyAlignment="1">
      <alignment horizontal="center" vertical="center"/>
    </xf>
    <xf numFmtId="0" fontId="9" fillId="0" borderId="38" xfId="0" applyFont="1" applyFill="1" applyBorder="1" applyAlignment="1">
      <alignment vertical="top" textRotation="255"/>
    </xf>
    <xf numFmtId="0" fontId="9" fillId="0" borderId="52" xfId="0" applyFont="1" applyFill="1" applyBorder="1" applyAlignment="1">
      <alignment vertical="top" textRotation="255"/>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7" xfId="0" applyFont="1" applyFill="1" applyBorder="1" applyAlignment="1">
      <alignment vertical="top" textRotation="255"/>
    </xf>
    <xf numFmtId="0" fontId="9" fillId="0" borderId="46" xfId="0" applyFont="1" applyFill="1" applyBorder="1" applyAlignment="1">
      <alignment vertical="top" textRotation="255"/>
    </xf>
    <xf numFmtId="0" fontId="10" fillId="0" borderId="0" xfId="0" applyFont="1" applyFill="1" applyAlignment="1">
      <alignment horizontal="left" vertical="center"/>
    </xf>
    <xf numFmtId="0" fontId="9" fillId="0" borderId="15" xfId="0" applyFont="1" applyFill="1" applyBorder="1" applyAlignment="1">
      <alignment vertical="top" textRotation="255"/>
    </xf>
    <xf numFmtId="0" fontId="9" fillId="0" borderId="98" xfId="0" applyFont="1" applyFill="1" applyBorder="1" applyAlignment="1">
      <alignment vertical="center"/>
    </xf>
    <xf numFmtId="0" fontId="9" fillId="0" borderId="17" xfId="0" applyFont="1" applyFill="1" applyBorder="1" applyAlignment="1">
      <alignment horizontal="center" vertical="center"/>
    </xf>
    <xf numFmtId="0" fontId="9" fillId="0" borderId="17" xfId="0" applyFont="1" applyFill="1" applyBorder="1" applyAlignment="1">
      <alignment vertical="top" textRotation="255"/>
    </xf>
    <xf numFmtId="0" fontId="9" fillId="0" borderId="94" xfId="0" applyFont="1" applyFill="1" applyBorder="1" applyAlignment="1">
      <alignment vertical="center"/>
    </xf>
    <xf numFmtId="0" fontId="112" fillId="0" borderId="107" xfId="29" applyFont="1" applyFill="1" applyBorder="1" applyAlignment="1">
      <alignment horizontal="center" vertical="center"/>
    </xf>
    <xf numFmtId="0" fontId="112" fillId="0" borderId="108" xfId="29" applyFont="1" applyFill="1" applyBorder="1" applyAlignment="1">
      <alignment horizontal="center" vertical="center"/>
    </xf>
    <xf numFmtId="0" fontId="112" fillId="0" borderId="109" xfId="29" applyFont="1" applyFill="1" applyBorder="1" applyAlignment="1">
      <alignment horizontal="center" vertical="center"/>
    </xf>
    <xf numFmtId="0" fontId="112" fillId="0" borderId="143" xfId="29" applyFont="1" applyFill="1" applyBorder="1" applyAlignment="1">
      <alignment horizontal="center" vertical="center"/>
    </xf>
    <xf numFmtId="0" fontId="112" fillId="0" borderId="146" xfId="29" applyFont="1" applyFill="1" applyBorder="1" applyAlignment="1">
      <alignment horizontal="center" vertical="center"/>
    </xf>
    <xf numFmtId="0" fontId="112" fillId="0" borderId="144" xfId="29" applyFont="1" applyFill="1" applyBorder="1" applyAlignment="1">
      <alignment horizontal="center" vertical="center" wrapText="1"/>
    </xf>
    <xf numFmtId="0" fontId="112" fillId="0" borderId="147" xfId="29" applyFont="1" applyFill="1" applyBorder="1" applyAlignment="1">
      <alignment horizontal="center" vertical="center" wrapText="1"/>
    </xf>
    <xf numFmtId="0" fontId="112" fillId="0" borderId="144" xfId="29" applyFont="1" applyFill="1" applyBorder="1" applyAlignment="1">
      <alignment horizontal="center" vertical="center"/>
    </xf>
    <xf numFmtId="0" fontId="112" fillId="0" borderId="147" xfId="29" applyFont="1" applyFill="1" applyBorder="1" applyAlignment="1">
      <alignment horizontal="center" vertical="center"/>
    </xf>
    <xf numFmtId="0" fontId="112" fillId="0" borderId="145" xfId="29" applyFont="1" applyFill="1" applyBorder="1" applyAlignment="1">
      <alignment horizontal="center" vertical="center"/>
    </xf>
    <xf numFmtId="0" fontId="112" fillId="0" borderId="148" xfId="29" applyFont="1" applyFill="1" applyBorder="1" applyAlignment="1">
      <alignment horizontal="center" vertical="center"/>
    </xf>
    <xf numFmtId="0" fontId="112" fillId="0" borderId="150" xfId="29" applyFont="1" applyFill="1" applyBorder="1" applyAlignment="1">
      <alignment horizontal="center" vertical="center"/>
    </xf>
    <xf numFmtId="0" fontId="112" fillId="0" borderId="151" xfId="29" applyFont="1" applyFill="1" applyBorder="1" applyAlignment="1">
      <alignment horizontal="center" vertical="center"/>
    </xf>
    <xf numFmtId="0" fontId="112" fillId="0" borderId="152" xfId="29" applyFont="1" applyFill="1" applyBorder="1" applyAlignment="1">
      <alignment horizontal="center" vertical="center"/>
    </xf>
    <xf numFmtId="0" fontId="53" fillId="37" borderId="71" xfId="76" applyFont="1" applyFill="1" applyBorder="1" applyAlignment="1">
      <alignment horizontal="center" vertical="center" wrapText="1"/>
    </xf>
    <xf numFmtId="0" fontId="53" fillId="37" borderId="72" xfId="76" applyFont="1" applyFill="1" applyBorder="1" applyAlignment="1">
      <alignment horizontal="center" vertical="center" wrapText="1"/>
    </xf>
    <xf numFmtId="0" fontId="53" fillId="37" borderId="74" xfId="76" applyFont="1" applyFill="1" applyBorder="1" applyAlignment="1">
      <alignment horizontal="center" vertical="center" wrapText="1"/>
    </xf>
  </cellXfs>
  <cellStyles count="1290">
    <cellStyle name="20% - アクセント 1 2" xfId="32"/>
    <cellStyle name="20% - アクセント 1 3" xfId="78"/>
    <cellStyle name="20% - アクセント 1 4" xfId="79"/>
    <cellStyle name="20% - アクセント 1 5" xfId="80"/>
    <cellStyle name="20% - アクセント 2 2" xfId="33"/>
    <cellStyle name="20% - アクセント 2 3" xfId="81"/>
    <cellStyle name="20% - アクセント 2 4" xfId="82"/>
    <cellStyle name="20% - アクセント 2 5" xfId="83"/>
    <cellStyle name="20% - アクセント 3 2" xfId="34"/>
    <cellStyle name="20% - アクセント 3 3" xfId="84"/>
    <cellStyle name="20% - アクセント 3 4" xfId="85"/>
    <cellStyle name="20% - アクセント 3 5" xfId="86"/>
    <cellStyle name="20% - アクセント 4 2" xfId="35"/>
    <cellStyle name="20% - アクセント 4 3" xfId="87"/>
    <cellStyle name="20% - アクセント 4 4" xfId="88"/>
    <cellStyle name="20% - アクセント 4 5" xfId="89"/>
    <cellStyle name="20% - アクセント 5 2" xfId="36"/>
    <cellStyle name="20% - アクセント 5 3" xfId="90"/>
    <cellStyle name="20% - アクセント 5 4" xfId="91"/>
    <cellStyle name="20% - アクセント 5 5" xfId="92"/>
    <cellStyle name="20% - アクセント 6 2" xfId="37"/>
    <cellStyle name="20% - アクセント 6 3" xfId="93"/>
    <cellStyle name="20% - アクセント 6 4" xfId="94"/>
    <cellStyle name="20% - アクセント 6 5" xfId="95"/>
    <cellStyle name="40% - アクセント 1 2" xfId="38"/>
    <cellStyle name="40% - アクセント 1 3" xfId="96"/>
    <cellStyle name="40% - アクセント 1 4" xfId="97"/>
    <cellStyle name="40% - アクセント 1 5" xfId="98"/>
    <cellStyle name="40% - アクセント 2 2" xfId="39"/>
    <cellStyle name="40% - アクセント 2 3" xfId="99"/>
    <cellStyle name="40% - アクセント 2 4" xfId="100"/>
    <cellStyle name="40% - アクセント 2 5" xfId="101"/>
    <cellStyle name="40% - アクセント 3 2" xfId="40"/>
    <cellStyle name="40% - アクセント 3 3" xfId="102"/>
    <cellStyle name="40% - アクセント 3 4" xfId="103"/>
    <cellStyle name="40% - アクセント 3 5" xfId="104"/>
    <cellStyle name="40% - アクセント 4 2" xfId="41"/>
    <cellStyle name="40% - アクセント 4 3" xfId="105"/>
    <cellStyle name="40% - アクセント 4 4" xfId="106"/>
    <cellStyle name="40% - アクセント 4 5" xfId="107"/>
    <cellStyle name="40% - アクセント 5 2" xfId="42"/>
    <cellStyle name="40% - アクセント 5 3" xfId="108"/>
    <cellStyle name="40% - アクセント 5 4" xfId="109"/>
    <cellStyle name="40% - アクセント 5 5" xfId="110"/>
    <cellStyle name="40% - アクセント 6 2" xfId="43"/>
    <cellStyle name="40% - アクセント 6 3" xfId="111"/>
    <cellStyle name="40% - アクセント 6 4" xfId="112"/>
    <cellStyle name="40% - アクセント 6 5" xfId="113"/>
    <cellStyle name="60% - アクセント 1 2" xfId="44"/>
    <cellStyle name="60% - アクセント 1 3" xfId="114"/>
    <cellStyle name="60% - アクセント 1 4" xfId="115"/>
    <cellStyle name="60% - アクセント 1 5" xfId="116"/>
    <cellStyle name="60% - アクセント 2 2" xfId="45"/>
    <cellStyle name="60% - アクセント 2 3" xfId="117"/>
    <cellStyle name="60% - アクセント 2 4" xfId="118"/>
    <cellStyle name="60% - アクセント 2 5" xfId="119"/>
    <cellStyle name="60% - アクセント 3 2" xfId="46"/>
    <cellStyle name="60% - アクセント 3 3" xfId="120"/>
    <cellStyle name="60% - アクセント 3 4" xfId="121"/>
    <cellStyle name="60% - アクセント 3 5" xfId="122"/>
    <cellStyle name="60% - アクセント 4 2" xfId="47"/>
    <cellStyle name="60% - アクセント 4 3" xfId="123"/>
    <cellStyle name="60% - アクセント 4 4" xfId="124"/>
    <cellStyle name="60% - アクセント 4 5" xfId="125"/>
    <cellStyle name="60% - アクセント 5 2" xfId="48"/>
    <cellStyle name="60% - アクセント 5 3" xfId="126"/>
    <cellStyle name="60% - アクセント 5 4" xfId="127"/>
    <cellStyle name="60% - アクセント 5 5" xfId="128"/>
    <cellStyle name="60% - アクセント 6 2" xfId="49"/>
    <cellStyle name="60% - アクセント 6 3" xfId="129"/>
    <cellStyle name="60% - アクセント 6 4" xfId="130"/>
    <cellStyle name="60% - アクセント 6 5" xfId="131"/>
    <cellStyle name="Calc Currency (0)" xfId="132"/>
    <cellStyle name="entry" xfId="133"/>
    <cellStyle name="Header1" xfId="5"/>
    <cellStyle name="Header1 2" xfId="1217"/>
    <cellStyle name="Header1 2 2" xfId="1218"/>
    <cellStyle name="Header1 3" xfId="1219"/>
    <cellStyle name="Header1 4" xfId="1277"/>
    <cellStyle name="Header2" xfId="6"/>
    <cellStyle name="Header2 2" xfId="1220"/>
    <cellStyle name="Normal_#18-Internet" xfId="134"/>
    <cellStyle name="price" xfId="135"/>
    <cellStyle name="revised" xfId="136"/>
    <cellStyle name="section" xfId="137"/>
    <cellStyle name="STYL0 - ｽﾀｲﾙ1" xfId="138"/>
    <cellStyle name="STYL1 - ｽﾀｲﾙ2" xfId="139"/>
    <cellStyle name="STYL2 - ｽﾀｲﾙ3" xfId="140"/>
    <cellStyle name="STYL3 - ｽﾀｲﾙ4" xfId="141"/>
    <cellStyle name="STYL4 - ｽﾀｲﾙ5" xfId="142"/>
    <cellStyle name="STYL5 - ｽﾀｲﾙ6" xfId="143"/>
    <cellStyle name="STYL6 - ｽﾀｲﾙ7" xfId="144"/>
    <cellStyle name="STYL7 - ｽﾀｲﾙ8" xfId="145"/>
    <cellStyle name="title" xfId="146"/>
    <cellStyle name="アクセント 1 2" xfId="50"/>
    <cellStyle name="アクセント 1 3" xfId="147"/>
    <cellStyle name="アクセント 1 4" xfId="148"/>
    <cellStyle name="アクセント 1 5" xfId="149"/>
    <cellStyle name="アクセント 2 2" xfId="51"/>
    <cellStyle name="アクセント 2 3" xfId="150"/>
    <cellStyle name="アクセント 2 4" xfId="151"/>
    <cellStyle name="アクセント 2 5" xfId="152"/>
    <cellStyle name="アクセント 3 2" xfId="52"/>
    <cellStyle name="アクセント 3 3" xfId="153"/>
    <cellStyle name="アクセント 3 4" xfId="154"/>
    <cellStyle name="アクセント 3 5" xfId="155"/>
    <cellStyle name="アクセント 4 2" xfId="53"/>
    <cellStyle name="アクセント 4 3" xfId="156"/>
    <cellStyle name="アクセント 4 4" xfId="157"/>
    <cellStyle name="アクセント 4 5" xfId="158"/>
    <cellStyle name="アクセント 5 2" xfId="54"/>
    <cellStyle name="アクセント 5 3" xfId="159"/>
    <cellStyle name="アクセント 5 4" xfId="160"/>
    <cellStyle name="アクセント 5 5" xfId="161"/>
    <cellStyle name="アクセント 6 2" xfId="55"/>
    <cellStyle name="アクセント 6 3" xfId="162"/>
    <cellStyle name="アクセント 6 4" xfId="163"/>
    <cellStyle name="アクセント 6 5" xfId="164"/>
    <cellStyle name="スタイル 1" xfId="165"/>
    <cellStyle name="タイトル 2" xfId="56"/>
    <cellStyle name="タイトル 3" xfId="166"/>
    <cellStyle name="タイトル 4" xfId="167"/>
    <cellStyle name="タイトル 5" xfId="168"/>
    <cellStyle name="チェック セル 2" xfId="57"/>
    <cellStyle name="チェック セル 3" xfId="169"/>
    <cellStyle name="チェック セル 4" xfId="170"/>
    <cellStyle name="チェック セル 5" xfId="171"/>
    <cellStyle name="どちらでもない 2" xfId="58"/>
    <cellStyle name="どちらでもない 3" xfId="172"/>
    <cellStyle name="どちらでもない 4" xfId="173"/>
    <cellStyle name="どちらでもない 5" xfId="174"/>
    <cellStyle name="パーセント" xfId="1216" builtinId="5"/>
    <cellStyle name="パーセント 2" xfId="7"/>
    <cellStyle name="パーセント 2 2" xfId="1221"/>
    <cellStyle name="パーセント 3" xfId="31"/>
    <cellStyle name="パーセント 3 2" xfId="1222"/>
    <cellStyle name="パーセント 3 3" xfId="1223"/>
    <cellStyle name="パーセント()" xfId="8"/>
    <cellStyle name="パーセント(0.00)" xfId="9"/>
    <cellStyle name="パーセント[0.00]" xfId="10"/>
    <cellStyle name="ハイパーリンク 2" xfId="175"/>
    <cellStyle name="ハイパーリンク 3" xfId="176"/>
    <cellStyle name="メモ 2" xfId="59"/>
    <cellStyle name="メモ 2 2" xfId="60"/>
    <cellStyle name="メモ 2 3" xfId="61"/>
    <cellStyle name="メモ 3" xfId="177"/>
    <cellStyle name="メモ 4" xfId="178"/>
    <cellStyle name="メモ 5" xfId="179"/>
    <cellStyle name="リンク セル 2" xfId="62"/>
    <cellStyle name="リンク セル 3" xfId="180"/>
    <cellStyle name="リンク セル 4" xfId="181"/>
    <cellStyle name="リンク セル 5" xfId="182"/>
    <cellStyle name="_x001d_・_x000c_ﾏ・_x000d_ﾂ・_x0001__x0016__x0011_F5_x0007__x0001__x0001_" xfId="183"/>
    <cellStyle name="悪い 2" xfId="63"/>
    <cellStyle name="悪い 3" xfId="184"/>
    <cellStyle name="悪い 4" xfId="185"/>
    <cellStyle name="悪い 5" xfId="186"/>
    <cellStyle name="罫線" xfId="187"/>
    <cellStyle name="計算 2" xfId="64"/>
    <cellStyle name="計算 3" xfId="188"/>
    <cellStyle name="計算 4" xfId="189"/>
    <cellStyle name="計算 5" xfId="190"/>
    <cellStyle name="警告文 2" xfId="65"/>
    <cellStyle name="警告文 3" xfId="191"/>
    <cellStyle name="警告文 4" xfId="192"/>
    <cellStyle name="警告文 5" xfId="193"/>
    <cellStyle name="桁区切り" xfId="1215" builtinId="6"/>
    <cellStyle name="桁区切り 10" xfId="194"/>
    <cellStyle name="桁区切り 11" xfId="195"/>
    <cellStyle name="桁区切り 11 2" xfId="196"/>
    <cellStyle name="桁区切り 11 3" xfId="197"/>
    <cellStyle name="桁区切り 12" xfId="198"/>
    <cellStyle name="桁区切り 13" xfId="199"/>
    <cellStyle name="桁区切り 13 2" xfId="200"/>
    <cellStyle name="桁区切り 13 3" xfId="201"/>
    <cellStyle name="桁区切り 14" xfId="202"/>
    <cellStyle name="桁区切り 15" xfId="203"/>
    <cellStyle name="桁区切り 16" xfId="204"/>
    <cellStyle name="桁区切り 17" xfId="205"/>
    <cellStyle name="桁区切り 18" xfId="206"/>
    <cellStyle name="桁区切り 19" xfId="207"/>
    <cellStyle name="桁区切り 2" xfId="2"/>
    <cellStyle name="桁区切り 2 10" xfId="208"/>
    <cellStyle name="桁区切り 2 11" xfId="209"/>
    <cellStyle name="桁区切り 2 12" xfId="210"/>
    <cellStyle name="桁区切り 2 13" xfId="211"/>
    <cellStyle name="桁区切り 2 14" xfId="212"/>
    <cellStyle name="桁区切り 2 15" xfId="213"/>
    <cellStyle name="桁区切り 2 16" xfId="214"/>
    <cellStyle name="桁区切り 2 17" xfId="215"/>
    <cellStyle name="桁区切り 2 18" xfId="216"/>
    <cellStyle name="桁区切り 2 19" xfId="217"/>
    <cellStyle name="桁区切り 2 2" xfId="11"/>
    <cellStyle name="桁区切り 2 2 10" xfId="218"/>
    <cellStyle name="桁区切り 2 2 11" xfId="219"/>
    <cellStyle name="桁区切り 2 2 12" xfId="220"/>
    <cellStyle name="桁区切り 2 2 13" xfId="221"/>
    <cellStyle name="桁区切り 2 2 2" xfId="222"/>
    <cellStyle name="桁区切り 2 2 3" xfId="223"/>
    <cellStyle name="桁区切り 2 2 4" xfId="224"/>
    <cellStyle name="桁区切り 2 2 5" xfId="225"/>
    <cellStyle name="桁区切り 2 2 6" xfId="226"/>
    <cellStyle name="桁区切り 2 2 7" xfId="227"/>
    <cellStyle name="桁区切り 2 2 8" xfId="228"/>
    <cellStyle name="桁区切り 2 2 9" xfId="229"/>
    <cellStyle name="桁区切り 2 20" xfId="1224"/>
    <cellStyle name="桁区切り 2 3" xfId="230"/>
    <cellStyle name="桁区切り 2 4" xfId="231"/>
    <cellStyle name="桁区切り 2 5" xfId="232"/>
    <cellStyle name="桁区切り 2 6" xfId="233"/>
    <cellStyle name="桁区切り 2 7" xfId="234"/>
    <cellStyle name="桁区切り 2 8" xfId="235"/>
    <cellStyle name="桁区切り 2 9" xfId="236"/>
    <cellStyle name="桁区切り 20" xfId="237"/>
    <cellStyle name="桁区切り 21" xfId="238"/>
    <cellStyle name="桁区切り 22" xfId="239"/>
    <cellStyle name="桁区切り 23" xfId="240"/>
    <cellStyle name="桁区切り 24" xfId="241"/>
    <cellStyle name="桁区切り 25" xfId="242"/>
    <cellStyle name="桁区切り 26" xfId="243"/>
    <cellStyle name="桁区切り 27" xfId="244"/>
    <cellStyle name="桁区切り 28" xfId="245"/>
    <cellStyle name="桁区切り 29" xfId="246"/>
    <cellStyle name="桁区切り 3" xfId="12"/>
    <cellStyle name="桁区切り 3 10" xfId="247"/>
    <cellStyle name="桁区切り 3 11" xfId="248"/>
    <cellStyle name="桁区切り 3 12" xfId="249"/>
    <cellStyle name="桁区切り 3 13" xfId="250"/>
    <cellStyle name="桁区切り 3 14" xfId="251"/>
    <cellStyle name="桁区切り 3 15" xfId="252"/>
    <cellStyle name="桁区切り 3 16" xfId="253"/>
    <cellStyle name="桁区切り 3 17" xfId="254"/>
    <cellStyle name="桁区切り 3 18" xfId="255"/>
    <cellStyle name="桁区切り 3 19" xfId="256"/>
    <cellStyle name="桁区切り 3 2" xfId="257"/>
    <cellStyle name="桁区切り 3 20" xfId="258"/>
    <cellStyle name="桁区切り 3 21" xfId="259"/>
    <cellStyle name="桁区切り 3 22" xfId="260"/>
    <cellStyle name="桁区切り 3 23" xfId="261"/>
    <cellStyle name="桁区切り 3 3" xfId="262"/>
    <cellStyle name="桁区切り 3 4" xfId="263"/>
    <cellStyle name="桁区切り 3 5" xfId="264"/>
    <cellStyle name="桁区切り 3 6" xfId="265"/>
    <cellStyle name="桁区切り 3 7" xfId="266"/>
    <cellStyle name="桁区切り 3 8" xfId="267"/>
    <cellStyle name="桁区切り 3 9" xfId="268"/>
    <cellStyle name="桁区切り 30" xfId="269"/>
    <cellStyle name="桁区切り 31" xfId="270"/>
    <cellStyle name="桁区切り 32" xfId="271"/>
    <cellStyle name="桁区切り 33" xfId="272"/>
    <cellStyle name="桁区切り 33 10" xfId="273"/>
    <cellStyle name="桁区切り 33 11" xfId="274"/>
    <cellStyle name="桁区切り 33 12" xfId="275"/>
    <cellStyle name="桁区切り 33 13" xfId="276"/>
    <cellStyle name="桁区切り 33 2" xfId="277"/>
    <cellStyle name="桁区切り 33 3" xfId="278"/>
    <cellStyle name="桁区切り 33 4" xfId="279"/>
    <cellStyle name="桁区切り 33 5" xfId="280"/>
    <cellStyle name="桁区切り 33 6" xfId="281"/>
    <cellStyle name="桁区切り 33 7" xfId="282"/>
    <cellStyle name="桁区切り 33 8" xfId="283"/>
    <cellStyle name="桁区切り 33 9" xfId="284"/>
    <cellStyle name="桁区切り 34" xfId="285"/>
    <cellStyle name="桁区切り 34 10" xfId="286"/>
    <cellStyle name="桁区切り 34 11" xfId="287"/>
    <cellStyle name="桁区切り 34 12" xfId="288"/>
    <cellStyle name="桁区切り 34 13" xfId="289"/>
    <cellStyle name="桁区切り 34 2" xfId="290"/>
    <cellStyle name="桁区切り 34 3" xfId="291"/>
    <cellStyle name="桁区切り 34 4" xfId="292"/>
    <cellStyle name="桁区切り 34 5" xfId="293"/>
    <cellStyle name="桁区切り 34 6" xfId="294"/>
    <cellStyle name="桁区切り 34 7" xfId="295"/>
    <cellStyle name="桁区切り 34 8" xfId="296"/>
    <cellStyle name="桁区切り 34 9" xfId="297"/>
    <cellStyle name="桁区切り 35" xfId="298"/>
    <cellStyle name="桁区切り 35 10" xfId="299"/>
    <cellStyle name="桁区切り 35 11" xfId="300"/>
    <cellStyle name="桁区切り 35 12" xfId="301"/>
    <cellStyle name="桁区切り 35 13" xfId="302"/>
    <cellStyle name="桁区切り 35 2" xfId="303"/>
    <cellStyle name="桁区切り 35 3" xfId="304"/>
    <cellStyle name="桁区切り 35 4" xfId="305"/>
    <cellStyle name="桁区切り 35 5" xfId="306"/>
    <cellStyle name="桁区切り 35 6" xfId="307"/>
    <cellStyle name="桁区切り 35 7" xfId="308"/>
    <cellStyle name="桁区切り 35 8" xfId="309"/>
    <cellStyle name="桁区切り 35 9" xfId="310"/>
    <cellStyle name="桁区切り 35_会計団体" xfId="311"/>
    <cellStyle name="桁区切り 36" xfId="312"/>
    <cellStyle name="桁区切り 36 10" xfId="313"/>
    <cellStyle name="桁区切り 36 11" xfId="314"/>
    <cellStyle name="桁区切り 36 12" xfId="315"/>
    <cellStyle name="桁区切り 36 13" xfId="316"/>
    <cellStyle name="桁区切り 36 2" xfId="317"/>
    <cellStyle name="桁区切り 36 3" xfId="318"/>
    <cellStyle name="桁区切り 36 4" xfId="319"/>
    <cellStyle name="桁区切り 36 5" xfId="320"/>
    <cellStyle name="桁区切り 36 6" xfId="321"/>
    <cellStyle name="桁区切り 36 7" xfId="322"/>
    <cellStyle name="桁区切り 36 8" xfId="323"/>
    <cellStyle name="桁区切り 36 9" xfId="324"/>
    <cellStyle name="桁区切り 36_会計団体" xfId="325"/>
    <cellStyle name="桁区切り 37" xfId="326"/>
    <cellStyle name="桁区切り 38" xfId="327"/>
    <cellStyle name="桁区切り 39" xfId="328"/>
    <cellStyle name="桁区切り 4" xfId="13"/>
    <cellStyle name="桁区切り 4 10" xfId="329"/>
    <cellStyle name="桁区切り 4 11" xfId="330"/>
    <cellStyle name="桁区切り 4 12" xfId="331"/>
    <cellStyle name="桁区切り 4 13" xfId="332"/>
    <cellStyle name="桁区切り 4 14" xfId="1225"/>
    <cellStyle name="桁区切り 4 2" xfId="333"/>
    <cellStyle name="桁区切り 4 3" xfId="334"/>
    <cellStyle name="桁区切り 4 4" xfId="335"/>
    <cellStyle name="桁区切り 4 5" xfId="336"/>
    <cellStyle name="桁区切り 4 6" xfId="337"/>
    <cellStyle name="桁区切り 4 7" xfId="338"/>
    <cellStyle name="桁区切り 4 8" xfId="339"/>
    <cellStyle name="桁区切り 4 9" xfId="340"/>
    <cellStyle name="桁区切り 40" xfId="341"/>
    <cellStyle name="桁区切り 41" xfId="342"/>
    <cellStyle name="桁区切り 42" xfId="343"/>
    <cellStyle name="桁区切り 43" xfId="344"/>
    <cellStyle name="桁区切り 5" xfId="66"/>
    <cellStyle name="桁区切り 5 10" xfId="345"/>
    <cellStyle name="桁区切り 5 11" xfId="346"/>
    <cellStyle name="桁区切り 5 12" xfId="347"/>
    <cellStyle name="桁区切り 5 13" xfId="348"/>
    <cellStyle name="桁区切り 5 14" xfId="1226"/>
    <cellStyle name="桁区切り 5 2" xfId="349"/>
    <cellStyle name="桁区切り 5 3" xfId="350"/>
    <cellStyle name="桁区切り 5 4" xfId="351"/>
    <cellStyle name="桁区切り 5 5" xfId="352"/>
    <cellStyle name="桁区切り 5 6" xfId="353"/>
    <cellStyle name="桁区切り 5 7" xfId="354"/>
    <cellStyle name="桁区切り 5 8" xfId="355"/>
    <cellStyle name="桁区切り 5 9" xfId="356"/>
    <cellStyle name="桁区切り 6" xfId="357"/>
    <cellStyle name="桁区切り 6 10" xfId="358"/>
    <cellStyle name="桁区切り 6 11" xfId="359"/>
    <cellStyle name="桁区切り 6 12" xfId="360"/>
    <cellStyle name="桁区切り 6 13" xfId="361"/>
    <cellStyle name="桁区切り 6 14" xfId="1227"/>
    <cellStyle name="桁区切り 6 2" xfId="362"/>
    <cellStyle name="桁区切り 6 3" xfId="363"/>
    <cellStyle name="桁区切り 6 4" xfId="364"/>
    <cellStyle name="桁区切り 6 5" xfId="365"/>
    <cellStyle name="桁区切り 6 6" xfId="366"/>
    <cellStyle name="桁区切り 6 7" xfId="367"/>
    <cellStyle name="桁区切り 6 8" xfId="368"/>
    <cellStyle name="桁区切り 6 9" xfId="369"/>
    <cellStyle name="桁区切り 7" xfId="370"/>
    <cellStyle name="桁区切り 7 10" xfId="371"/>
    <cellStyle name="桁区切り 7 11" xfId="372"/>
    <cellStyle name="桁区切り 7 12" xfId="373"/>
    <cellStyle name="桁区切り 7 13" xfId="374"/>
    <cellStyle name="桁区切り 7 2" xfId="375"/>
    <cellStyle name="桁区切り 7 3" xfId="376"/>
    <cellStyle name="桁区切り 7 4" xfId="377"/>
    <cellStyle name="桁区切り 7 5" xfId="378"/>
    <cellStyle name="桁区切り 7 6" xfId="379"/>
    <cellStyle name="桁区切り 7 7" xfId="380"/>
    <cellStyle name="桁区切り 7 8" xfId="381"/>
    <cellStyle name="桁区切り 7 9" xfId="382"/>
    <cellStyle name="桁区切り 8" xfId="383"/>
    <cellStyle name="桁区切り 9" xfId="384"/>
    <cellStyle name="見出し 1 2" xfId="67"/>
    <cellStyle name="見出し 1 3" xfId="385"/>
    <cellStyle name="見出し 1 4" xfId="386"/>
    <cellStyle name="見出し 1 5" xfId="387"/>
    <cellStyle name="見出し 2 2" xfId="68"/>
    <cellStyle name="見出し 2 3" xfId="388"/>
    <cellStyle name="見出し 2 4" xfId="389"/>
    <cellStyle name="見出し 2 5" xfId="390"/>
    <cellStyle name="見出し 3 2" xfId="69"/>
    <cellStyle name="見出し 3 3" xfId="391"/>
    <cellStyle name="見出し 3 4" xfId="392"/>
    <cellStyle name="見出し 3 5" xfId="393"/>
    <cellStyle name="見出し 4 2" xfId="70"/>
    <cellStyle name="見出し 4 3" xfId="394"/>
    <cellStyle name="見出し 4 4" xfId="395"/>
    <cellStyle name="見出し 4 5" xfId="396"/>
    <cellStyle name="見出し１" xfId="14"/>
    <cellStyle name="集計 2" xfId="71"/>
    <cellStyle name="集計 3" xfId="397"/>
    <cellStyle name="集計 4" xfId="398"/>
    <cellStyle name="集計 5" xfId="399"/>
    <cellStyle name="出力 2" xfId="72"/>
    <cellStyle name="出力 3" xfId="400"/>
    <cellStyle name="出力 4" xfId="401"/>
    <cellStyle name="出力 5" xfId="402"/>
    <cellStyle name="小数点" xfId="403"/>
    <cellStyle name="折り返し" xfId="15"/>
    <cellStyle name="説明文 2" xfId="73"/>
    <cellStyle name="説明文 3" xfId="404"/>
    <cellStyle name="説明文 4" xfId="405"/>
    <cellStyle name="説明文 5" xfId="406"/>
    <cellStyle name="脱浦 [0.00]_MAIN_MENU" xfId="407"/>
    <cellStyle name="脱浦_MAIN_MENU" xfId="408"/>
    <cellStyle name="通貨 2" xfId="28"/>
    <cellStyle name="通貨 2 10" xfId="409"/>
    <cellStyle name="通貨 2 11" xfId="410"/>
    <cellStyle name="通貨 2 12" xfId="411"/>
    <cellStyle name="通貨 2 13" xfId="412"/>
    <cellStyle name="通貨 2 2" xfId="413"/>
    <cellStyle name="通貨 2 3" xfId="414"/>
    <cellStyle name="通貨 2 4" xfId="415"/>
    <cellStyle name="通貨 2 5" xfId="416"/>
    <cellStyle name="通貨 2 6" xfId="417"/>
    <cellStyle name="通貨 2 7" xfId="418"/>
    <cellStyle name="通貨 2 8" xfId="419"/>
    <cellStyle name="通貨 2 9" xfId="420"/>
    <cellStyle name="通貨 3" xfId="421"/>
    <cellStyle name="通貨 4" xfId="422"/>
    <cellStyle name="通貨 5" xfId="423"/>
    <cellStyle name="入力 2" xfId="74"/>
    <cellStyle name="入力 3" xfId="424"/>
    <cellStyle name="入力 4" xfId="425"/>
    <cellStyle name="入力 5" xfId="426"/>
    <cellStyle name="標準" xfId="0" builtinId="0"/>
    <cellStyle name="標準 10" xfId="29"/>
    <cellStyle name="標準 10 10" xfId="427"/>
    <cellStyle name="標準 10 11" xfId="428"/>
    <cellStyle name="標準 10 12" xfId="429"/>
    <cellStyle name="標準 10 13" xfId="430"/>
    <cellStyle name="標準 10 14" xfId="431"/>
    <cellStyle name="標準 10 15" xfId="432"/>
    <cellStyle name="標準 10 16" xfId="1228"/>
    <cellStyle name="標準 10 2" xfId="433"/>
    <cellStyle name="標準 10 2 2" xfId="1229"/>
    <cellStyle name="標準 10 3" xfId="434"/>
    <cellStyle name="標準 10 4" xfId="435"/>
    <cellStyle name="標準 10 5" xfId="436"/>
    <cellStyle name="標準 10 6" xfId="437"/>
    <cellStyle name="標準 10 7" xfId="438"/>
    <cellStyle name="標準 10 8" xfId="439"/>
    <cellStyle name="標準 10 9" xfId="440"/>
    <cellStyle name="標準 10_081106_目黒区　償却計算フォーマット" xfId="441"/>
    <cellStyle name="標準 11" xfId="77"/>
    <cellStyle name="標準 11 2" xfId="1230"/>
    <cellStyle name="標準 12" xfId="442"/>
    <cellStyle name="標準 12 10" xfId="443"/>
    <cellStyle name="標準 12 11" xfId="444"/>
    <cellStyle name="標準 12 12" xfId="445"/>
    <cellStyle name="標準 12 13" xfId="446"/>
    <cellStyle name="標準 12 14" xfId="447"/>
    <cellStyle name="標準 12 15" xfId="448"/>
    <cellStyle name="標準 12 2" xfId="449"/>
    <cellStyle name="標準 12 3" xfId="450"/>
    <cellStyle name="標準 12 4" xfId="451"/>
    <cellStyle name="標準 12 5" xfId="452"/>
    <cellStyle name="標準 12 6" xfId="453"/>
    <cellStyle name="標準 12 7" xfId="454"/>
    <cellStyle name="標準 12 8" xfId="455"/>
    <cellStyle name="標準 12 9" xfId="456"/>
    <cellStyle name="標準 12_081106_目黒区　償却計算フォーマット" xfId="457"/>
    <cellStyle name="標準 13" xfId="458"/>
    <cellStyle name="標準 13 10" xfId="459"/>
    <cellStyle name="標準 13 11" xfId="460"/>
    <cellStyle name="標準 13 12" xfId="461"/>
    <cellStyle name="標準 13 13" xfId="462"/>
    <cellStyle name="標準 13 14" xfId="463"/>
    <cellStyle name="標準 13 15" xfId="464"/>
    <cellStyle name="標準 13 16" xfId="465"/>
    <cellStyle name="標準 13 17" xfId="466"/>
    <cellStyle name="標準 13 18" xfId="467"/>
    <cellStyle name="標準 13 19" xfId="468"/>
    <cellStyle name="標準 13 2" xfId="469"/>
    <cellStyle name="標準 13 20" xfId="470"/>
    <cellStyle name="標準 13 21" xfId="471"/>
    <cellStyle name="標準 13 22" xfId="472"/>
    <cellStyle name="標準 13 23" xfId="473"/>
    <cellStyle name="標準 13 3" xfId="474"/>
    <cellStyle name="標準 13 4" xfId="475"/>
    <cellStyle name="標準 13 5" xfId="476"/>
    <cellStyle name="標準 13 6" xfId="477"/>
    <cellStyle name="標準 13 7" xfId="478"/>
    <cellStyle name="標準 13 8" xfId="479"/>
    <cellStyle name="標準 13 9" xfId="480"/>
    <cellStyle name="標準 13_会計団体" xfId="481"/>
    <cellStyle name="標準 14" xfId="482"/>
    <cellStyle name="標準 14 10" xfId="483"/>
    <cellStyle name="標準 14 11" xfId="484"/>
    <cellStyle name="標準 14 12" xfId="485"/>
    <cellStyle name="標準 14 13" xfId="486"/>
    <cellStyle name="標準 14 14" xfId="487"/>
    <cellStyle name="標準 14 15" xfId="488"/>
    <cellStyle name="標準 14 16" xfId="489"/>
    <cellStyle name="標準 14 17" xfId="490"/>
    <cellStyle name="標準 14 18" xfId="491"/>
    <cellStyle name="標準 14 19" xfId="492"/>
    <cellStyle name="標準 14 2" xfId="493"/>
    <cellStyle name="標準 14 20" xfId="494"/>
    <cellStyle name="標準 14 21" xfId="495"/>
    <cellStyle name="標準 14 22" xfId="496"/>
    <cellStyle name="標準 14 23" xfId="497"/>
    <cellStyle name="標準 14 3" xfId="498"/>
    <cellStyle name="標準 14 4" xfId="499"/>
    <cellStyle name="標準 14 5" xfId="500"/>
    <cellStyle name="標準 14 6" xfId="501"/>
    <cellStyle name="標準 14 7" xfId="502"/>
    <cellStyle name="標準 14 8" xfId="503"/>
    <cellStyle name="標準 14 9" xfId="504"/>
    <cellStyle name="標準 14_org_100618_○○市　リース計算表（平成XX年度末）" xfId="505"/>
    <cellStyle name="標準 15" xfId="506"/>
    <cellStyle name="標準 15 10" xfId="507"/>
    <cellStyle name="標準 15 11" xfId="508"/>
    <cellStyle name="標準 15 12" xfId="509"/>
    <cellStyle name="標準 15 13" xfId="510"/>
    <cellStyle name="標準 15 14" xfId="511"/>
    <cellStyle name="標準 15 15" xfId="512"/>
    <cellStyle name="標準 15 2" xfId="513"/>
    <cellStyle name="標準 15 2 10" xfId="514"/>
    <cellStyle name="標準 15 2 11" xfId="515"/>
    <cellStyle name="標準 15 2 12" xfId="516"/>
    <cellStyle name="標準 15 2 13" xfId="517"/>
    <cellStyle name="標準 15 2 2" xfId="518"/>
    <cellStyle name="標準 15 2 3" xfId="519"/>
    <cellStyle name="標準 15 2 4" xfId="520"/>
    <cellStyle name="標準 15 2 5" xfId="521"/>
    <cellStyle name="標準 15 2 6" xfId="522"/>
    <cellStyle name="標準 15 2 7" xfId="523"/>
    <cellStyle name="標準 15 2 8" xfId="524"/>
    <cellStyle name="標準 15 2 9" xfId="525"/>
    <cellStyle name="標準 15 2_会計団体" xfId="526"/>
    <cellStyle name="標準 15 3" xfId="527"/>
    <cellStyle name="標準 15 4" xfId="528"/>
    <cellStyle name="標準 15 5" xfId="529"/>
    <cellStyle name="標準 15 6" xfId="530"/>
    <cellStyle name="標準 15 7" xfId="531"/>
    <cellStyle name="標準 15 8" xfId="532"/>
    <cellStyle name="標準 15 9" xfId="533"/>
    <cellStyle name="標準 15_【提出・情シス】平成２０年度中の資産増減調査（財産所管課等）211005" xfId="534"/>
    <cellStyle name="標準 16" xfId="535"/>
    <cellStyle name="標準 17" xfId="536"/>
    <cellStyle name="標準 18" xfId="537"/>
    <cellStyle name="標準 19" xfId="538"/>
    <cellStyle name="標準 19 2" xfId="539"/>
    <cellStyle name="標準 2" xfId="1"/>
    <cellStyle name="標準 2 10" xfId="540"/>
    <cellStyle name="標準 2 11" xfId="541"/>
    <cellStyle name="標準 2 12" xfId="542"/>
    <cellStyle name="標準 2 13" xfId="543"/>
    <cellStyle name="標準 2 14" xfId="544"/>
    <cellStyle name="標準 2 15" xfId="545"/>
    <cellStyle name="標準 2 16" xfId="546"/>
    <cellStyle name="標準 2 17" xfId="547"/>
    <cellStyle name="標準 2 18" xfId="548"/>
    <cellStyle name="標準 2 19" xfId="549"/>
    <cellStyle name="標準 2 2" xfId="16"/>
    <cellStyle name="標準 2 2 10" xfId="550"/>
    <cellStyle name="標準 2 2 11" xfId="551"/>
    <cellStyle name="標準 2 2 12" xfId="552"/>
    <cellStyle name="標準 2 2 13" xfId="553"/>
    <cellStyle name="標準 2 2 14" xfId="554"/>
    <cellStyle name="標準 2 2 15" xfId="1231"/>
    <cellStyle name="標準 2 2 2" xfId="17"/>
    <cellStyle name="標準 2 2 2 2" xfId="555"/>
    <cellStyle name="標準 2 2 2 3" xfId="556"/>
    <cellStyle name="標準 2 2 2 4" xfId="557"/>
    <cellStyle name="標準 2 2 2 5" xfId="558"/>
    <cellStyle name="標準 2 2 2 6" xfId="559"/>
    <cellStyle name="標準 2 2 3" xfId="560"/>
    <cellStyle name="標準 2 2 3 10" xfId="561"/>
    <cellStyle name="標準 2 2 3 11" xfId="562"/>
    <cellStyle name="標準 2 2 3 12" xfId="563"/>
    <cellStyle name="標準 2 2 3 13" xfId="564"/>
    <cellStyle name="標準 2 2 3 2" xfId="565"/>
    <cellStyle name="標準 2 2 3 3" xfId="566"/>
    <cellStyle name="標準 2 2 3 4" xfId="567"/>
    <cellStyle name="標準 2 2 3 5" xfId="568"/>
    <cellStyle name="標準 2 2 3 6" xfId="569"/>
    <cellStyle name="標準 2 2 3 7" xfId="570"/>
    <cellStyle name="標準 2 2 3 8" xfId="571"/>
    <cellStyle name="標準 2 2 3 9" xfId="572"/>
    <cellStyle name="標準 2 2 3_会計団体" xfId="573"/>
    <cellStyle name="標準 2 2 4" xfId="574"/>
    <cellStyle name="標準 2 2 4 2" xfId="575"/>
    <cellStyle name="標準 2 2 4 3" xfId="576"/>
    <cellStyle name="標準 2 2 4 4" xfId="577"/>
    <cellStyle name="標準 2 2 4 5" xfId="578"/>
    <cellStyle name="標準 2 2 4 6" xfId="579"/>
    <cellStyle name="標準 2 2 5" xfId="580"/>
    <cellStyle name="標準 2 2 6" xfId="581"/>
    <cellStyle name="標準 2 2 7" xfId="582"/>
    <cellStyle name="標準 2 2 8" xfId="583"/>
    <cellStyle name="標準 2 2 9" xfId="584"/>
    <cellStyle name="標準 2 2_090205インフラ資産調査票" xfId="585"/>
    <cellStyle name="標準 2 20" xfId="586"/>
    <cellStyle name="標準 2 21" xfId="587"/>
    <cellStyle name="標準 2 22" xfId="588"/>
    <cellStyle name="標準 2 23" xfId="589"/>
    <cellStyle name="標準 2 24" xfId="590"/>
    <cellStyle name="標準 2 25" xfId="591"/>
    <cellStyle name="標準 2 26" xfId="592"/>
    <cellStyle name="標準 2 27" xfId="593"/>
    <cellStyle name="標準 2 28" xfId="594"/>
    <cellStyle name="標準 2 29" xfId="595"/>
    <cellStyle name="標準 2 3" xfId="18"/>
    <cellStyle name="標準 2 3 10" xfId="596"/>
    <cellStyle name="標準 2 3 11" xfId="597"/>
    <cellStyle name="標準 2 3 12" xfId="598"/>
    <cellStyle name="標準 2 3 13" xfId="599"/>
    <cellStyle name="標準 2 3 14" xfId="600"/>
    <cellStyle name="標準 2 3 15" xfId="601"/>
    <cellStyle name="標準 2 3 16" xfId="1232"/>
    <cellStyle name="標準 2 3 2" xfId="602"/>
    <cellStyle name="標準 2 3 3" xfId="603"/>
    <cellStyle name="標準 2 3 4" xfId="604"/>
    <cellStyle name="標準 2 3 5" xfId="605"/>
    <cellStyle name="標準 2 3 6" xfId="606"/>
    <cellStyle name="標準 2 3 7" xfId="607"/>
    <cellStyle name="標準 2 3 8" xfId="608"/>
    <cellStyle name="標準 2 3 9" xfId="609"/>
    <cellStyle name="標準 2 3_会計団体" xfId="610"/>
    <cellStyle name="標準 2 30" xfId="611"/>
    <cellStyle name="標準 2 31" xfId="612"/>
    <cellStyle name="標準 2 32" xfId="613"/>
    <cellStyle name="標準 2 33" xfId="614"/>
    <cellStyle name="標準 2 34" xfId="615"/>
    <cellStyle name="標準 2 35" xfId="616"/>
    <cellStyle name="標準 2 36" xfId="617"/>
    <cellStyle name="標準 2 36 2" xfId="618"/>
    <cellStyle name="標準 2 36_090205インフラ資産調査票" xfId="619"/>
    <cellStyle name="標準 2 37" xfId="620"/>
    <cellStyle name="標準 2 37 10" xfId="621"/>
    <cellStyle name="標準 2 37 11" xfId="622"/>
    <cellStyle name="標準 2 37 12" xfId="623"/>
    <cellStyle name="標準 2 37 13" xfId="624"/>
    <cellStyle name="標準 2 37 2" xfId="625"/>
    <cellStyle name="標準 2 37 3" xfId="626"/>
    <cellStyle name="標準 2 37 4" xfId="627"/>
    <cellStyle name="標準 2 37 5" xfId="628"/>
    <cellStyle name="標準 2 37 6" xfId="629"/>
    <cellStyle name="標準 2 37 7" xfId="630"/>
    <cellStyle name="標準 2 37 8" xfId="631"/>
    <cellStyle name="標準 2 37 9" xfId="632"/>
    <cellStyle name="標準 2 37_会計団体" xfId="633"/>
    <cellStyle name="標準 2 38" xfId="634"/>
    <cellStyle name="標準 2 38 10" xfId="635"/>
    <cellStyle name="標準 2 38 11" xfId="636"/>
    <cellStyle name="標準 2 38 12" xfId="637"/>
    <cellStyle name="標準 2 38 13" xfId="638"/>
    <cellStyle name="標準 2 38 2" xfId="639"/>
    <cellStyle name="標準 2 38 3" xfId="640"/>
    <cellStyle name="標準 2 38 4" xfId="641"/>
    <cellStyle name="標準 2 38 5" xfId="642"/>
    <cellStyle name="標準 2 38 6" xfId="643"/>
    <cellStyle name="標準 2 38 7" xfId="644"/>
    <cellStyle name="標準 2 38 8" xfId="645"/>
    <cellStyle name="標準 2 38 9" xfId="646"/>
    <cellStyle name="標準 2 38_会計団体" xfId="647"/>
    <cellStyle name="標準 2 39" xfId="648"/>
    <cellStyle name="標準 2 4" xfId="30"/>
    <cellStyle name="標準 2 4 10" xfId="649"/>
    <cellStyle name="標準 2 4 11" xfId="650"/>
    <cellStyle name="標準 2 4 12" xfId="651"/>
    <cellStyle name="標準 2 4 13" xfId="652"/>
    <cellStyle name="標準 2 4 2" xfId="653"/>
    <cellStyle name="標準 2 4 3" xfId="654"/>
    <cellStyle name="標準 2 4 4" xfId="655"/>
    <cellStyle name="標準 2 4 5" xfId="656"/>
    <cellStyle name="標準 2 4 6" xfId="657"/>
    <cellStyle name="標準 2 4 7" xfId="658"/>
    <cellStyle name="標準 2 4 8" xfId="659"/>
    <cellStyle name="標準 2 4 9" xfId="660"/>
    <cellStyle name="標準 2 4_会計団体" xfId="661"/>
    <cellStyle name="標準 2 40" xfId="662"/>
    <cellStyle name="標準 2 41" xfId="663"/>
    <cellStyle name="標準 2 42" xfId="664"/>
    <cellStyle name="標準 2 43" xfId="665"/>
    <cellStyle name="標準 2 44" xfId="666"/>
    <cellStyle name="標準 2 45" xfId="667"/>
    <cellStyle name="標準 2 46" xfId="668"/>
    <cellStyle name="標準 2 47" xfId="669"/>
    <cellStyle name="標準 2 48" xfId="670"/>
    <cellStyle name="標準 2 49" xfId="671"/>
    <cellStyle name="標準 2 5" xfId="76"/>
    <cellStyle name="標準 2 5 10" xfId="672"/>
    <cellStyle name="標準 2 5 11" xfId="673"/>
    <cellStyle name="標準 2 5 12" xfId="674"/>
    <cellStyle name="標準 2 5 13" xfId="675"/>
    <cellStyle name="標準 2 5 2" xfId="676"/>
    <cellStyle name="標準 2 5 3" xfId="677"/>
    <cellStyle name="標準 2 5 4" xfId="678"/>
    <cellStyle name="標準 2 5 5" xfId="679"/>
    <cellStyle name="標準 2 5 6" xfId="680"/>
    <cellStyle name="標準 2 5 7" xfId="681"/>
    <cellStyle name="標準 2 5 8" xfId="682"/>
    <cellStyle name="標準 2 5 9" xfId="683"/>
    <cellStyle name="標準 2 5_会計団体" xfId="684"/>
    <cellStyle name="標準 2 50" xfId="685"/>
    <cellStyle name="標準 2 51" xfId="686"/>
    <cellStyle name="標準 2 52" xfId="687"/>
    <cellStyle name="標準 2 53" xfId="688"/>
    <cellStyle name="標準 2 54" xfId="689"/>
    <cellStyle name="標準 2 55" xfId="690"/>
    <cellStyle name="標準 2 56" xfId="691"/>
    <cellStyle name="標準 2 57" xfId="692"/>
    <cellStyle name="標準 2 58" xfId="693"/>
    <cellStyle name="標準 2 59" xfId="694"/>
    <cellStyle name="標準 2 6" xfId="695"/>
    <cellStyle name="標準 2 6 10" xfId="696"/>
    <cellStyle name="標準 2 6 11" xfId="697"/>
    <cellStyle name="標準 2 6 12" xfId="698"/>
    <cellStyle name="標準 2 6 13" xfId="699"/>
    <cellStyle name="標準 2 6 2" xfId="700"/>
    <cellStyle name="標準 2 6 3" xfId="701"/>
    <cellStyle name="標準 2 6 4" xfId="702"/>
    <cellStyle name="標準 2 6 5" xfId="703"/>
    <cellStyle name="標準 2 6 6" xfId="704"/>
    <cellStyle name="標準 2 6 7" xfId="705"/>
    <cellStyle name="標準 2 6 8" xfId="706"/>
    <cellStyle name="標準 2 6 9" xfId="707"/>
    <cellStyle name="標準 2 6_会計団体" xfId="708"/>
    <cellStyle name="標準 2 60" xfId="709"/>
    <cellStyle name="標準 2 61" xfId="710"/>
    <cellStyle name="標準 2 62" xfId="711"/>
    <cellStyle name="標準 2 63" xfId="712"/>
    <cellStyle name="標準 2 64" xfId="713"/>
    <cellStyle name="標準 2 65" xfId="714"/>
    <cellStyle name="標準 2 66" xfId="715"/>
    <cellStyle name="標準 2 67" xfId="1211"/>
    <cellStyle name="標準 2 68" xfId="1212"/>
    <cellStyle name="標準 2 69" xfId="1233"/>
    <cellStyle name="標準 2 7" xfId="716"/>
    <cellStyle name="標準 2 7 10" xfId="717"/>
    <cellStyle name="標準 2 7 11" xfId="718"/>
    <cellStyle name="標準 2 7 12" xfId="719"/>
    <cellStyle name="標準 2 7 13" xfId="720"/>
    <cellStyle name="標準 2 7 2" xfId="721"/>
    <cellStyle name="標準 2 7 3" xfId="722"/>
    <cellStyle name="標準 2 7 4" xfId="723"/>
    <cellStyle name="標準 2 7 5" xfId="724"/>
    <cellStyle name="標準 2 7 6" xfId="725"/>
    <cellStyle name="標準 2 7 7" xfId="726"/>
    <cellStyle name="標準 2 7 8" xfId="727"/>
    <cellStyle name="標準 2 7 9" xfId="728"/>
    <cellStyle name="標準 2 7_会計団体" xfId="729"/>
    <cellStyle name="標準 2 70" xfId="1234"/>
    <cellStyle name="標準 2 71" xfId="1235"/>
    <cellStyle name="標準 2 72" xfId="1236"/>
    <cellStyle name="標準 2 73" xfId="1237"/>
    <cellStyle name="標準 2 74" xfId="1238"/>
    <cellStyle name="標準 2 75" xfId="1239"/>
    <cellStyle name="標準 2 76" xfId="1240"/>
    <cellStyle name="標準 2 77" xfId="1241"/>
    <cellStyle name="標準 2 78" xfId="1242"/>
    <cellStyle name="標準 2 79" xfId="1243"/>
    <cellStyle name="標準 2 8" xfId="730"/>
    <cellStyle name="標準 2 8 10" xfId="731"/>
    <cellStyle name="標準 2 8 11" xfId="732"/>
    <cellStyle name="標準 2 8 12" xfId="733"/>
    <cellStyle name="標準 2 8 13" xfId="734"/>
    <cellStyle name="標準 2 8 2" xfId="735"/>
    <cellStyle name="標準 2 8 3" xfId="736"/>
    <cellStyle name="標準 2 8 4" xfId="737"/>
    <cellStyle name="標準 2 8 5" xfId="738"/>
    <cellStyle name="標準 2 8 6" xfId="739"/>
    <cellStyle name="標準 2 8 7" xfId="740"/>
    <cellStyle name="標準 2 8 8" xfId="741"/>
    <cellStyle name="標準 2 8 9" xfId="742"/>
    <cellStyle name="標準 2 8_会計団体" xfId="743"/>
    <cellStyle name="標準 2 80" xfId="1244"/>
    <cellStyle name="標準 2 81" xfId="1245"/>
    <cellStyle name="標準 2 82" xfId="1246"/>
    <cellStyle name="標準 2 83" xfId="1247"/>
    <cellStyle name="標準 2 84" xfId="1248"/>
    <cellStyle name="標準 2 85" xfId="1249"/>
    <cellStyle name="標準 2 86" xfId="1250"/>
    <cellStyle name="標準 2 87" xfId="1251"/>
    <cellStyle name="標準 2 88" xfId="1252"/>
    <cellStyle name="標準 2 89" xfId="1253"/>
    <cellStyle name="標準 2 9" xfId="744"/>
    <cellStyle name="標準 2 90" xfId="1254"/>
    <cellStyle name="標準 2 91" xfId="1255"/>
    <cellStyle name="標準 2 92" xfId="1256"/>
    <cellStyle name="標準 2 93" xfId="1257"/>
    <cellStyle name="標準 2 94" xfId="1258"/>
    <cellStyle name="標準 2 95" xfId="1259"/>
    <cellStyle name="標準 2 96" xfId="1260"/>
    <cellStyle name="標準 2 97" xfId="1261"/>
    <cellStyle name="標準 2 98" xfId="1262"/>
    <cellStyle name="標準 2 99" xfId="1263"/>
    <cellStyle name="標準 2_ 【画面設計】入居期限超過者管理" xfId="745"/>
    <cellStyle name="標準 20" xfId="746"/>
    <cellStyle name="標準 21" xfId="747"/>
    <cellStyle name="標準 22" xfId="748"/>
    <cellStyle name="標準 23" xfId="749"/>
    <cellStyle name="標準 24" xfId="750"/>
    <cellStyle name="標準 25" xfId="751"/>
    <cellStyle name="標準 26" xfId="752"/>
    <cellStyle name="標準 27" xfId="753"/>
    <cellStyle name="標準 28" xfId="754"/>
    <cellStyle name="標準 29" xfId="755"/>
    <cellStyle name="標準 3" xfId="19"/>
    <cellStyle name="標準 3 10" xfId="756"/>
    <cellStyle name="標準 3 11" xfId="757"/>
    <cellStyle name="標準 3 12" xfId="758"/>
    <cellStyle name="標準 3 13" xfId="759"/>
    <cellStyle name="標準 3 14" xfId="760"/>
    <cellStyle name="標準 3 15" xfId="761"/>
    <cellStyle name="標準 3 16" xfId="762"/>
    <cellStyle name="標準 3 17" xfId="763"/>
    <cellStyle name="標準 3 18" xfId="764"/>
    <cellStyle name="標準 3 19" xfId="765"/>
    <cellStyle name="標準 3 2" xfId="20"/>
    <cellStyle name="標準 3 2 10" xfId="766"/>
    <cellStyle name="標準 3 2 11" xfId="767"/>
    <cellStyle name="標準 3 2 12" xfId="768"/>
    <cellStyle name="標準 3 2 13" xfId="769"/>
    <cellStyle name="標準 3 2 14" xfId="770"/>
    <cellStyle name="標準 3 2 15" xfId="771"/>
    <cellStyle name="標準 3 2 16" xfId="772"/>
    <cellStyle name="標準 3 2 17" xfId="773"/>
    <cellStyle name="標準 3 2 18" xfId="774"/>
    <cellStyle name="標準 3 2 19" xfId="775"/>
    <cellStyle name="標準 3 2 2" xfId="776"/>
    <cellStyle name="標準 3 2 2 10" xfId="777"/>
    <cellStyle name="標準 3 2 2 11" xfId="778"/>
    <cellStyle name="標準 3 2 2 12" xfId="779"/>
    <cellStyle name="標準 3 2 2 13" xfId="780"/>
    <cellStyle name="標準 3 2 2 2" xfId="781"/>
    <cellStyle name="標準 3 2 2 3" xfId="782"/>
    <cellStyle name="標準 3 2 2 4" xfId="783"/>
    <cellStyle name="標準 3 2 2 5" xfId="784"/>
    <cellStyle name="標準 3 2 2 6" xfId="785"/>
    <cellStyle name="標準 3 2 2 7" xfId="786"/>
    <cellStyle name="標準 3 2 2 8" xfId="787"/>
    <cellStyle name="標準 3 2 2 9" xfId="788"/>
    <cellStyle name="標準 3 2 2_会計団体" xfId="789"/>
    <cellStyle name="標準 3 2 20" xfId="790"/>
    <cellStyle name="標準 3 2 21" xfId="791"/>
    <cellStyle name="標準 3 2 22" xfId="792"/>
    <cellStyle name="標準 3 2 23" xfId="793"/>
    <cellStyle name="標準 3 2 3" xfId="794"/>
    <cellStyle name="標準 3 2 4" xfId="795"/>
    <cellStyle name="標準 3 2 5" xfId="796"/>
    <cellStyle name="標準 3 2 6" xfId="797"/>
    <cellStyle name="標準 3 2 7" xfId="798"/>
    <cellStyle name="標準 3 2 8" xfId="799"/>
    <cellStyle name="標準 3 2 9" xfId="800"/>
    <cellStyle name="標準 3 2_090205インフラ資産調査票" xfId="801"/>
    <cellStyle name="標準 3 20" xfId="802"/>
    <cellStyle name="標準 3 21" xfId="803"/>
    <cellStyle name="標準 3 22" xfId="804"/>
    <cellStyle name="標準 3 23" xfId="805"/>
    <cellStyle name="標準 3 24" xfId="806"/>
    <cellStyle name="標準 3 25" xfId="807"/>
    <cellStyle name="標準 3 26" xfId="808"/>
    <cellStyle name="標準 3 27" xfId="809"/>
    <cellStyle name="標準 3 28" xfId="810"/>
    <cellStyle name="標準 3 29" xfId="811"/>
    <cellStyle name="標準 3 3" xfId="812"/>
    <cellStyle name="標準 3 3 10" xfId="813"/>
    <cellStyle name="標準 3 3 11" xfId="814"/>
    <cellStyle name="標準 3 3 12" xfId="815"/>
    <cellStyle name="標準 3 3 13" xfId="816"/>
    <cellStyle name="標準 3 3 2" xfId="817"/>
    <cellStyle name="標準 3 3 3" xfId="818"/>
    <cellStyle name="標準 3 3 4" xfId="819"/>
    <cellStyle name="標準 3 3 5" xfId="820"/>
    <cellStyle name="標準 3 3 6" xfId="821"/>
    <cellStyle name="標準 3 3 7" xfId="822"/>
    <cellStyle name="標準 3 3 8" xfId="823"/>
    <cellStyle name="標準 3 3 9" xfId="824"/>
    <cellStyle name="標準 3 3_会計団体" xfId="825"/>
    <cellStyle name="標準 3 30" xfId="826"/>
    <cellStyle name="標準 3 31" xfId="827"/>
    <cellStyle name="標準 3 32" xfId="828"/>
    <cellStyle name="標準 3 33" xfId="829"/>
    <cellStyle name="標準 3 34" xfId="830"/>
    <cellStyle name="標準 3 35" xfId="831"/>
    <cellStyle name="標準 3 36" xfId="832"/>
    <cellStyle name="標準 3 37" xfId="833"/>
    <cellStyle name="標準 3 37 10" xfId="834"/>
    <cellStyle name="標準 3 37 11" xfId="835"/>
    <cellStyle name="標準 3 37 12" xfId="836"/>
    <cellStyle name="標準 3 37 13" xfId="837"/>
    <cellStyle name="標準 3 37 2" xfId="838"/>
    <cellStyle name="標準 3 37 3" xfId="839"/>
    <cellStyle name="標準 3 37 4" xfId="840"/>
    <cellStyle name="標準 3 37 5" xfId="841"/>
    <cellStyle name="標準 3 37 6" xfId="842"/>
    <cellStyle name="標準 3 37 7" xfId="843"/>
    <cellStyle name="標準 3 37 8" xfId="844"/>
    <cellStyle name="標準 3 37 9" xfId="845"/>
    <cellStyle name="標準 3 37_会計団体" xfId="846"/>
    <cellStyle name="標準 3 38" xfId="847"/>
    <cellStyle name="標準 3 39" xfId="848"/>
    <cellStyle name="標準 3 4" xfId="849"/>
    <cellStyle name="標準 3 4 10" xfId="850"/>
    <cellStyle name="標準 3 4 11" xfId="851"/>
    <cellStyle name="標準 3 4 12" xfId="852"/>
    <cellStyle name="標準 3 4 13" xfId="853"/>
    <cellStyle name="標準 3 4 2" xfId="854"/>
    <cellStyle name="標準 3 4 3" xfId="855"/>
    <cellStyle name="標準 3 4 4" xfId="856"/>
    <cellStyle name="標準 3 4 5" xfId="857"/>
    <cellStyle name="標準 3 4 6" xfId="858"/>
    <cellStyle name="標準 3 4 7" xfId="859"/>
    <cellStyle name="標準 3 4 8" xfId="860"/>
    <cellStyle name="標準 3 4 9" xfId="861"/>
    <cellStyle name="標準 3 4_会計団体" xfId="862"/>
    <cellStyle name="標準 3 40" xfId="863"/>
    <cellStyle name="標準 3 41" xfId="864"/>
    <cellStyle name="標準 3 42" xfId="865"/>
    <cellStyle name="標準 3 43" xfId="866"/>
    <cellStyle name="標準 3 44" xfId="867"/>
    <cellStyle name="標準 3 45" xfId="868"/>
    <cellStyle name="標準 3 46" xfId="869"/>
    <cellStyle name="標準 3 47" xfId="870"/>
    <cellStyle name="標準 3 48" xfId="871"/>
    <cellStyle name="標準 3 49" xfId="872"/>
    <cellStyle name="標準 3 5" xfId="873"/>
    <cellStyle name="標準 3 5 10" xfId="874"/>
    <cellStyle name="標準 3 5 11" xfId="875"/>
    <cellStyle name="標準 3 5 12" xfId="876"/>
    <cellStyle name="標準 3 5 13" xfId="877"/>
    <cellStyle name="標準 3 5 2" xfId="878"/>
    <cellStyle name="標準 3 5 3" xfId="879"/>
    <cellStyle name="標準 3 5 4" xfId="880"/>
    <cellStyle name="標準 3 5 5" xfId="881"/>
    <cellStyle name="標準 3 5 6" xfId="882"/>
    <cellStyle name="標準 3 5 7" xfId="883"/>
    <cellStyle name="標準 3 5 8" xfId="884"/>
    <cellStyle name="標準 3 5 9" xfId="885"/>
    <cellStyle name="標準 3 5_会計団体" xfId="886"/>
    <cellStyle name="標準 3 50" xfId="887"/>
    <cellStyle name="標準 3 51" xfId="888"/>
    <cellStyle name="標準 3 52" xfId="889"/>
    <cellStyle name="標準 3 53" xfId="890"/>
    <cellStyle name="標準 3 54" xfId="891"/>
    <cellStyle name="標準 3 55" xfId="892"/>
    <cellStyle name="標準 3 56" xfId="1213"/>
    <cellStyle name="標準 3 57" xfId="1214"/>
    <cellStyle name="標準 3 6" xfId="893"/>
    <cellStyle name="標準 3 7" xfId="894"/>
    <cellStyle name="標準 3 8" xfId="895"/>
    <cellStyle name="標準 3 9" xfId="896"/>
    <cellStyle name="標準 3_【提出・情シス】平成２０年度中の資産増減調査（財産所管課等）211005" xfId="897"/>
    <cellStyle name="標準 30" xfId="898"/>
    <cellStyle name="標準 31" xfId="899"/>
    <cellStyle name="標準 32" xfId="900"/>
    <cellStyle name="標準 33" xfId="901"/>
    <cellStyle name="標準 34" xfId="902"/>
    <cellStyle name="標準 35" xfId="903"/>
    <cellStyle name="標準 36" xfId="904"/>
    <cellStyle name="標準 37" xfId="905"/>
    <cellStyle name="標準 38" xfId="906"/>
    <cellStyle name="標準 39" xfId="907"/>
    <cellStyle name="標準 39 10" xfId="908"/>
    <cellStyle name="標準 39 11" xfId="909"/>
    <cellStyle name="標準 39 12" xfId="910"/>
    <cellStyle name="標準 39 13" xfId="911"/>
    <cellStyle name="標準 39 2" xfId="912"/>
    <cellStyle name="標準 39 3" xfId="913"/>
    <cellStyle name="標準 39 4" xfId="914"/>
    <cellStyle name="標準 39 5" xfId="915"/>
    <cellStyle name="標準 39 6" xfId="916"/>
    <cellStyle name="標準 39 7" xfId="917"/>
    <cellStyle name="標準 39 8" xfId="918"/>
    <cellStyle name="標準 39 9" xfId="919"/>
    <cellStyle name="標準 39_090327_足立区　開始価額算定フォーマット" xfId="920"/>
    <cellStyle name="標準 4" xfId="21"/>
    <cellStyle name="標準 4 10" xfId="921"/>
    <cellStyle name="標準 4 11" xfId="922"/>
    <cellStyle name="標準 4 12" xfId="923"/>
    <cellStyle name="標準 4 13" xfId="924"/>
    <cellStyle name="標準 4 14" xfId="925"/>
    <cellStyle name="標準 4 15" xfId="926"/>
    <cellStyle name="標準 4 16" xfId="927"/>
    <cellStyle name="標準 4 17" xfId="928"/>
    <cellStyle name="標準 4 18" xfId="929"/>
    <cellStyle name="標準 4 19" xfId="930"/>
    <cellStyle name="標準 4 2" xfId="931"/>
    <cellStyle name="標準 4 2 10" xfId="932"/>
    <cellStyle name="標準 4 2 11" xfId="933"/>
    <cellStyle name="標準 4 2 12" xfId="934"/>
    <cellStyle name="標準 4 2 13" xfId="935"/>
    <cellStyle name="標準 4 2 14" xfId="936"/>
    <cellStyle name="標準 4 2 15" xfId="937"/>
    <cellStyle name="標準 4 2 2" xfId="938"/>
    <cellStyle name="標準 4 2 3" xfId="939"/>
    <cellStyle name="標準 4 2 4" xfId="940"/>
    <cellStyle name="標準 4 2 5" xfId="941"/>
    <cellStyle name="標準 4 2 6" xfId="942"/>
    <cellStyle name="標準 4 2 7" xfId="943"/>
    <cellStyle name="標準 4 2 8" xfId="944"/>
    <cellStyle name="標準 4 2 9" xfId="945"/>
    <cellStyle name="標準 4 2_080616洗出し作業の段取・道路管理用(1)" xfId="946"/>
    <cellStyle name="標準 4 20" xfId="947"/>
    <cellStyle name="標準 4 21" xfId="948"/>
    <cellStyle name="標準 4 22" xfId="949"/>
    <cellStyle name="標準 4 23" xfId="950"/>
    <cellStyle name="標準 4 24" xfId="951"/>
    <cellStyle name="標準 4 25" xfId="952"/>
    <cellStyle name="標準 4 26" xfId="953"/>
    <cellStyle name="標準 4 27" xfId="954"/>
    <cellStyle name="標準 4 28" xfId="955"/>
    <cellStyle name="標準 4 29" xfId="956"/>
    <cellStyle name="標準 4 3" xfId="957"/>
    <cellStyle name="標準 4 3 10" xfId="958"/>
    <cellStyle name="標準 4 3 11" xfId="959"/>
    <cellStyle name="標準 4 3 12" xfId="960"/>
    <cellStyle name="標準 4 3 13" xfId="961"/>
    <cellStyle name="標準 4 3 2" xfId="962"/>
    <cellStyle name="標準 4 3 3" xfId="963"/>
    <cellStyle name="標準 4 3 4" xfId="964"/>
    <cellStyle name="標準 4 3 5" xfId="965"/>
    <cellStyle name="標準 4 3 6" xfId="966"/>
    <cellStyle name="標準 4 3 7" xfId="967"/>
    <cellStyle name="標準 4 3 8" xfId="968"/>
    <cellStyle name="標準 4 3 9" xfId="969"/>
    <cellStyle name="標準 4 3_会計団体" xfId="970"/>
    <cellStyle name="標準 4 30" xfId="971"/>
    <cellStyle name="標準 4 31" xfId="972"/>
    <cellStyle name="標準 4 32" xfId="973"/>
    <cellStyle name="標準 4 33" xfId="974"/>
    <cellStyle name="標準 4 34" xfId="975"/>
    <cellStyle name="標準 4 35" xfId="976"/>
    <cellStyle name="標準 4 36" xfId="977"/>
    <cellStyle name="標準 4 37" xfId="978"/>
    <cellStyle name="標準 4 38" xfId="979"/>
    <cellStyle name="標準 4 39" xfId="980"/>
    <cellStyle name="標準 4 4" xfId="981"/>
    <cellStyle name="標準 4 4 10" xfId="982"/>
    <cellStyle name="標準 4 4 11" xfId="983"/>
    <cellStyle name="標準 4 4 12" xfId="984"/>
    <cellStyle name="標準 4 4 13" xfId="985"/>
    <cellStyle name="標準 4 4 2" xfId="986"/>
    <cellStyle name="標準 4 4 3" xfId="987"/>
    <cellStyle name="標準 4 4 4" xfId="988"/>
    <cellStyle name="標準 4 4 5" xfId="989"/>
    <cellStyle name="標準 4 4 6" xfId="990"/>
    <cellStyle name="標準 4 4 7" xfId="991"/>
    <cellStyle name="標準 4 4 8" xfId="992"/>
    <cellStyle name="標準 4 4 9" xfId="993"/>
    <cellStyle name="標準 4 4_会計団体" xfId="994"/>
    <cellStyle name="標準 4 40" xfId="995"/>
    <cellStyle name="標準 4 41" xfId="996"/>
    <cellStyle name="標準 4 42" xfId="997"/>
    <cellStyle name="標準 4 43" xfId="998"/>
    <cellStyle name="標準 4 44" xfId="999"/>
    <cellStyle name="標準 4 45" xfId="1000"/>
    <cellStyle name="標準 4 46" xfId="1001"/>
    <cellStyle name="標準 4 47" xfId="1002"/>
    <cellStyle name="標準 4 48" xfId="1003"/>
    <cellStyle name="標準 4 49" xfId="1004"/>
    <cellStyle name="標準 4 5" xfId="1005"/>
    <cellStyle name="標準 4 50" xfId="1006"/>
    <cellStyle name="標準 4 51" xfId="1007"/>
    <cellStyle name="標準 4 52" xfId="1008"/>
    <cellStyle name="標準 4 53" xfId="1009"/>
    <cellStyle name="標準 4 54" xfId="1010"/>
    <cellStyle name="標準 4 55" xfId="1011"/>
    <cellStyle name="標準 4 56" xfId="1264"/>
    <cellStyle name="標準 4 57" xfId="1265"/>
    <cellStyle name="標準 4 58" xfId="1266"/>
    <cellStyle name="標準 4 59" xfId="1267"/>
    <cellStyle name="標準 4 6" xfId="1012"/>
    <cellStyle name="標準 4 7" xfId="1013"/>
    <cellStyle name="標準 4 8" xfId="1014"/>
    <cellStyle name="標準 4 9" xfId="1015"/>
    <cellStyle name="標準 4_080501 一般有形開始入力フォーマット（併設型）" xfId="1016"/>
    <cellStyle name="標準 40" xfId="1017"/>
    <cellStyle name="標準 40 10" xfId="1018"/>
    <cellStyle name="標準 40 11" xfId="1019"/>
    <cellStyle name="標準 40 12" xfId="1020"/>
    <cellStyle name="標準 40 13" xfId="1021"/>
    <cellStyle name="標準 40 2" xfId="1022"/>
    <cellStyle name="標準 40 3" xfId="1023"/>
    <cellStyle name="標準 40 4" xfId="1024"/>
    <cellStyle name="標準 40 5" xfId="1025"/>
    <cellStyle name="標準 40 6" xfId="1026"/>
    <cellStyle name="標準 40 7" xfId="1027"/>
    <cellStyle name="標準 40 8" xfId="1028"/>
    <cellStyle name="標準 40 9" xfId="1029"/>
    <cellStyle name="標準 40_会計団体" xfId="1030"/>
    <cellStyle name="標準 41" xfId="1031"/>
    <cellStyle name="標準 41 10" xfId="1032"/>
    <cellStyle name="標準 41 11" xfId="1033"/>
    <cellStyle name="標準 41 12" xfId="1034"/>
    <cellStyle name="標準 41 13" xfId="1035"/>
    <cellStyle name="標準 41 2" xfId="1036"/>
    <cellStyle name="標準 41 3" xfId="1037"/>
    <cellStyle name="標準 41 4" xfId="1038"/>
    <cellStyle name="標準 41 5" xfId="1039"/>
    <cellStyle name="標準 41 6" xfId="1040"/>
    <cellStyle name="標準 41 7" xfId="1041"/>
    <cellStyle name="標準 41 8" xfId="1042"/>
    <cellStyle name="標準 41 9" xfId="1043"/>
    <cellStyle name="標準 41_会計団体" xfId="1044"/>
    <cellStyle name="標準 42" xfId="1045"/>
    <cellStyle name="標準 42 10" xfId="1046"/>
    <cellStyle name="標準 42 11" xfId="1047"/>
    <cellStyle name="標準 42 12" xfId="1048"/>
    <cellStyle name="標準 42 13" xfId="1049"/>
    <cellStyle name="標準 42 2" xfId="1050"/>
    <cellStyle name="標準 42 3" xfId="1051"/>
    <cellStyle name="標準 42 4" xfId="1052"/>
    <cellStyle name="標準 42 5" xfId="1053"/>
    <cellStyle name="標準 42 6" xfId="1054"/>
    <cellStyle name="標準 42 7" xfId="1055"/>
    <cellStyle name="標準 42 8" xfId="1056"/>
    <cellStyle name="標準 42 9" xfId="1057"/>
    <cellStyle name="標準 43" xfId="1058"/>
    <cellStyle name="標準 43 10" xfId="1059"/>
    <cellStyle name="標準 43 11" xfId="1060"/>
    <cellStyle name="標準 43 12" xfId="1061"/>
    <cellStyle name="標準 43 13" xfId="1062"/>
    <cellStyle name="標準 43 2" xfId="1063"/>
    <cellStyle name="標準 43 3" xfId="1064"/>
    <cellStyle name="標準 43 4" xfId="1065"/>
    <cellStyle name="標準 43 5" xfId="1066"/>
    <cellStyle name="標準 43 6" xfId="1067"/>
    <cellStyle name="標準 43 7" xfId="1068"/>
    <cellStyle name="標準 43 8" xfId="1069"/>
    <cellStyle name="標準 43 9" xfId="1070"/>
    <cellStyle name="標準 44" xfId="1071"/>
    <cellStyle name="標準 44 10" xfId="1072"/>
    <cellStyle name="標準 44 11" xfId="1073"/>
    <cellStyle name="標準 44 12" xfId="1074"/>
    <cellStyle name="標準 44 13" xfId="1075"/>
    <cellStyle name="標準 44 2" xfId="1076"/>
    <cellStyle name="標準 44 3" xfId="1077"/>
    <cellStyle name="標準 44 4" xfId="1078"/>
    <cellStyle name="標準 44 5" xfId="1079"/>
    <cellStyle name="標準 44 6" xfId="1080"/>
    <cellStyle name="標準 44 7" xfId="1081"/>
    <cellStyle name="標準 44 8" xfId="1082"/>
    <cellStyle name="標準 44 9" xfId="1083"/>
    <cellStyle name="標準 45" xfId="1084"/>
    <cellStyle name="標準 45 10" xfId="1085"/>
    <cellStyle name="標準 45 11" xfId="1086"/>
    <cellStyle name="標準 45 12" xfId="1087"/>
    <cellStyle name="標準 45 13" xfId="1088"/>
    <cellStyle name="標準 45 2" xfId="1089"/>
    <cellStyle name="標準 45 3" xfId="1090"/>
    <cellStyle name="標準 45 4" xfId="1091"/>
    <cellStyle name="標準 45 5" xfId="1092"/>
    <cellStyle name="標準 45 6" xfId="1093"/>
    <cellStyle name="標準 45 7" xfId="1094"/>
    <cellStyle name="標準 45 8" xfId="1095"/>
    <cellStyle name="標準 45 9" xfId="1096"/>
    <cellStyle name="標準 45_資産台帳サンプル" xfId="1097"/>
    <cellStyle name="標準 46" xfId="1098"/>
    <cellStyle name="標準 46 2" xfId="1099"/>
    <cellStyle name="標準 46 3" xfId="1100"/>
    <cellStyle name="標準 47" xfId="1101"/>
    <cellStyle name="標準 48" xfId="1102"/>
    <cellStyle name="標準 49" xfId="1103"/>
    <cellStyle name="標準 5" xfId="22"/>
    <cellStyle name="標準 5 10" xfId="1104"/>
    <cellStyle name="標準 5 11" xfId="1105"/>
    <cellStyle name="標準 5 12" xfId="1106"/>
    <cellStyle name="標準 5 13" xfId="1107"/>
    <cellStyle name="標準 5 14" xfId="1108"/>
    <cellStyle name="標準 5 15" xfId="1109"/>
    <cellStyle name="標準 5 16" xfId="1110"/>
    <cellStyle name="標準 5 17" xfId="1111"/>
    <cellStyle name="標準 5 18" xfId="1268"/>
    <cellStyle name="標準 5 2" xfId="1112"/>
    <cellStyle name="標準 5 2 10" xfId="1113"/>
    <cellStyle name="標準 5 2 11" xfId="1114"/>
    <cellStyle name="標準 5 2 12" xfId="1115"/>
    <cellStyle name="標準 5 2 13" xfId="1116"/>
    <cellStyle name="標準 5 2 2" xfId="1117"/>
    <cellStyle name="標準 5 2 3" xfId="1118"/>
    <cellStyle name="標準 5 2 4" xfId="1119"/>
    <cellStyle name="標準 5 2 5" xfId="1120"/>
    <cellStyle name="標準 5 2 6" xfId="1121"/>
    <cellStyle name="標準 5 2 7" xfId="1122"/>
    <cellStyle name="標準 5 2 8" xfId="1123"/>
    <cellStyle name="標準 5 2 9" xfId="1124"/>
    <cellStyle name="標準 5 2_会計団体" xfId="1125"/>
    <cellStyle name="標準 5 3" xfId="1126"/>
    <cellStyle name="標準 5 4" xfId="1127"/>
    <cellStyle name="標準 5 5" xfId="1128"/>
    <cellStyle name="標準 5 6" xfId="1129"/>
    <cellStyle name="標準 5 7" xfId="1130"/>
    <cellStyle name="標準 5 8" xfId="1131"/>
    <cellStyle name="標準 5 9" xfId="1132"/>
    <cellStyle name="標準 5_【提出・情シス】平成２０年度中の資産増減調査（財産所管課等）211005" xfId="1133"/>
    <cellStyle name="標準 50" xfId="1134"/>
    <cellStyle name="標準 51" xfId="1135"/>
    <cellStyle name="標準 52" xfId="1136"/>
    <cellStyle name="標準 53" xfId="1137"/>
    <cellStyle name="標準 54" xfId="1138"/>
    <cellStyle name="標準 55" xfId="1139"/>
    <cellStyle name="標準 56" xfId="1140"/>
    <cellStyle name="標準 57" xfId="1141"/>
    <cellStyle name="標準 58" xfId="1142"/>
    <cellStyle name="標準 59" xfId="1143"/>
    <cellStyle name="標準 6" xfId="23"/>
    <cellStyle name="標準 6 10" xfId="1144"/>
    <cellStyle name="標準 6 11" xfId="1145"/>
    <cellStyle name="標準 6 12" xfId="1146"/>
    <cellStyle name="標準 6 13" xfId="1147"/>
    <cellStyle name="標準 6 14" xfId="1148"/>
    <cellStyle name="標準 6 15" xfId="1149"/>
    <cellStyle name="標準 6 16" xfId="1269"/>
    <cellStyle name="標準 6 2" xfId="24"/>
    <cellStyle name="標準 6 3" xfId="1150"/>
    <cellStyle name="標準 6 4" xfId="1151"/>
    <cellStyle name="標準 6 5" xfId="1152"/>
    <cellStyle name="標準 6 6" xfId="1153"/>
    <cellStyle name="標準 6 7" xfId="1154"/>
    <cellStyle name="標準 6 8" xfId="1155"/>
    <cellStyle name="標準 6 9" xfId="1156"/>
    <cellStyle name="標準 6_会計団体" xfId="1157"/>
    <cellStyle name="標準 60" xfId="1158"/>
    <cellStyle name="標準 61" xfId="1159"/>
    <cellStyle name="標準 62" xfId="1160"/>
    <cellStyle name="標準 63" xfId="1161"/>
    <cellStyle name="標準 64" xfId="1162"/>
    <cellStyle name="標準 65" xfId="1273"/>
    <cellStyle name="標準 66" xfId="1274"/>
    <cellStyle name="標準 67" xfId="1276"/>
    <cellStyle name="標準 68" xfId="1275"/>
    <cellStyle name="標準 69" xfId="1280"/>
    <cellStyle name="標準 7" xfId="25"/>
    <cellStyle name="標準 7 10" xfId="1163"/>
    <cellStyle name="標準 7 11" xfId="1164"/>
    <cellStyle name="標準 7 12" xfId="1165"/>
    <cellStyle name="標準 7 13" xfId="1166"/>
    <cellStyle name="標準 7 14" xfId="1167"/>
    <cellStyle name="標準 7 15" xfId="1168"/>
    <cellStyle name="標準 7 16" xfId="1169"/>
    <cellStyle name="標準 7 17" xfId="1170"/>
    <cellStyle name="標準 7 18" xfId="1171"/>
    <cellStyle name="標準 7 19" xfId="1172"/>
    <cellStyle name="標準 7 2" xfId="1173"/>
    <cellStyle name="標準 7 20" xfId="1174"/>
    <cellStyle name="標準 7 21" xfId="1175"/>
    <cellStyle name="標準 7 22" xfId="1176"/>
    <cellStyle name="標準 7 23" xfId="1270"/>
    <cellStyle name="標準 7 3" xfId="1177"/>
    <cellStyle name="標準 7 4" xfId="1178"/>
    <cellStyle name="標準 7 5" xfId="1179"/>
    <cellStyle name="標準 7 6" xfId="1180"/>
    <cellStyle name="標準 7 7" xfId="1181"/>
    <cellStyle name="標準 7 8" xfId="1182"/>
    <cellStyle name="標準 7 9" xfId="1183"/>
    <cellStyle name="標準 7_会計団体" xfId="1184"/>
    <cellStyle name="標準 70" xfId="1279"/>
    <cellStyle name="標準 71" xfId="1278"/>
    <cellStyle name="標準 72" xfId="1287"/>
    <cellStyle name="標準 73" xfId="1286"/>
    <cellStyle name="標準 74" xfId="1281"/>
    <cellStyle name="標準 75" xfId="1288"/>
    <cellStyle name="標準 76" xfId="1283"/>
    <cellStyle name="標準 77" xfId="1282"/>
    <cellStyle name="標準 78" xfId="1285"/>
    <cellStyle name="標準 79" xfId="1284"/>
    <cellStyle name="標準 8" xfId="26"/>
    <cellStyle name="標準 8 10" xfId="1185"/>
    <cellStyle name="標準 8 11" xfId="1186"/>
    <cellStyle name="標準 8 12" xfId="1187"/>
    <cellStyle name="標準 8 13" xfId="1188"/>
    <cellStyle name="標準 8 14" xfId="1189"/>
    <cellStyle name="標準 8 15" xfId="1190"/>
    <cellStyle name="標準 8 2" xfId="1191"/>
    <cellStyle name="標準 8 3" xfId="1192"/>
    <cellStyle name="標準 8 4" xfId="1193"/>
    <cellStyle name="標準 8 5" xfId="1194"/>
    <cellStyle name="標準 8 6" xfId="1195"/>
    <cellStyle name="標準 8 7" xfId="1196"/>
    <cellStyle name="標準 8 8" xfId="1197"/>
    <cellStyle name="標準 8 9" xfId="1198"/>
    <cellStyle name="標準 8_会計団体" xfId="1199"/>
    <cellStyle name="標準 80" xfId="1289"/>
    <cellStyle name="標準 9" xfId="4"/>
    <cellStyle name="標準 9 2" xfId="1200"/>
    <cellStyle name="標準 9 2 2" xfId="1271"/>
    <cellStyle name="標準 9 3" xfId="1201"/>
    <cellStyle name="標準 9 4" xfId="1202"/>
    <cellStyle name="標準 9 5" xfId="1272"/>
    <cellStyle name="標準_概況書　(財)シス研" xfId="3"/>
    <cellStyle name="標準１" xfId="27"/>
    <cellStyle name="未定義" xfId="1203"/>
    <cellStyle name="未定義 2" xfId="1204"/>
    <cellStyle name="未定義_F00_共通処理" xfId="1205"/>
    <cellStyle name="良い 2" xfId="75"/>
    <cellStyle name="良い 3" xfId="1206"/>
    <cellStyle name="良い 4" xfId="1207"/>
    <cellStyle name="良い 5" xfId="1208"/>
    <cellStyle name="湪　〰0杵幧灲兛奮妊卽^" xfId="1209"/>
    <cellStyle name="湪帀詹ﾊ牞孰ÿ" xfId="12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10</xdr:col>
      <xdr:colOff>85726</xdr:colOff>
      <xdr:row>1</xdr:row>
      <xdr:rowOff>28575</xdr:rowOff>
    </xdr:from>
    <xdr:to>
      <xdr:col>13</xdr:col>
      <xdr:colOff>247650</xdr:colOff>
      <xdr:row>7</xdr:row>
      <xdr:rowOff>19050</xdr:rowOff>
    </xdr:to>
    <xdr:sp macro="" textlink="">
      <xdr:nvSpPr>
        <xdr:cNvPr id="2" name="角丸四角形吹き出し 1"/>
        <xdr:cNvSpPr/>
      </xdr:nvSpPr>
      <xdr:spPr>
        <a:xfrm>
          <a:off x="6943726" y="200025"/>
          <a:ext cx="2219324" cy="1019175"/>
        </a:xfrm>
        <a:prstGeom prst="wedgeRoundRectCallout">
          <a:avLst>
            <a:gd name="adj1" fmla="val -149594"/>
            <a:gd name="adj2" fmla="val -544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初年度以外は、修正して下さい。</a:t>
          </a:r>
        </a:p>
      </xdr:txBody>
    </xdr:sp>
    <xdr:clientData/>
  </xdr:twoCellAnchor>
  <xdr:twoCellAnchor>
    <xdr:from>
      <xdr:col>3</xdr:col>
      <xdr:colOff>276225</xdr:colOff>
      <xdr:row>30</xdr:row>
      <xdr:rowOff>47625</xdr:rowOff>
    </xdr:from>
    <xdr:to>
      <xdr:col>10</xdr:col>
      <xdr:colOff>638175</xdr:colOff>
      <xdr:row>41</xdr:row>
      <xdr:rowOff>161925</xdr:rowOff>
    </xdr:to>
    <xdr:sp macro="" textlink="">
      <xdr:nvSpPr>
        <xdr:cNvPr id="3" name="角丸四角形 2"/>
        <xdr:cNvSpPr/>
      </xdr:nvSpPr>
      <xdr:spPr>
        <a:xfrm>
          <a:off x="2333625" y="5191125"/>
          <a:ext cx="5162550" cy="2000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注：各シートにおいて</a:t>
          </a:r>
          <a:endParaRPr kumimoji="1" lang="en-US" altLang="ja-JP" sz="1100"/>
        </a:p>
        <a:p>
          <a:pPr algn="ctr"/>
          <a:endParaRPr kumimoji="1" lang="en-US" altLang="ja-JP" sz="1100"/>
        </a:p>
        <a:p>
          <a:pPr algn="ctr"/>
          <a:r>
            <a:rPr kumimoji="1" lang="ja-JP" altLang="en-US" sz="1100"/>
            <a:t>シート中に「該当なし」とあり、数字が全く入っていないものは</a:t>
          </a:r>
          <a:endParaRPr kumimoji="1" lang="en-US" altLang="ja-JP" sz="1100"/>
        </a:p>
        <a:p>
          <a:pPr algn="ctr"/>
          <a:r>
            <a:rPr kumimoji="1" lang="ja-JP" altLang="en-US" sz="1100"/>
            <a:t>算式が入っているセルを含み０数字を全部消して下さい。</a:t>
          </a:r>
          <a:endParaRPr kumimoji="1" lang="en-US" altLang="ja-JP" sz="1100"/>
        </a:p>
        <a:p>
          <a:pPr algn="ctr"/>
          <a:r>
            <a:rPr kumimoji="1" lang="ja-JP" altLang="en-US" sz="1100"/>
            <a:t>それ以外のものは、合計値の所は該当計算値又は０を入力して下さい。</a:t>
          </a:r>
        </a:p>
      </xdr:txBody>
    </xdr:sp>
    <xdr:clientData/>
  </xdr:twoCellAnchor>
  <xdr:twoCellAnchor>
    <xdr:from>
      <xdr:col>0</xdr:col>
      <xdr:colOff>476251</xdr:colOff>
      <xdr:row>24</xdr:row>
      <xdr:rowOff>114301</xdr:rowOff>
    </xdr:from>
    <xdr:to>
      <xdr:col>3</xdr:col>
      <xdr:colOff>638175</xdr:colOff>
      <xdr:row>28</xdr:row>
      <xdr:rowOff>57151</xdr:rowOff>
    </xdr:to>
    <xdr:sp macro="" textlink="">
      <xdr:nvSpPr>
        <xdr:cNvPr id="4" name="角丸四角形吹き出し 3"/>
        <xdr:cNvSpPr/>
      </xdr:nvSpPr>
      <xdr:spPr>
        <a:xfrm>
          <a:off x="476251" y="4229101"/>
          <a:ext cx="2219324" cy="628650"/>
        </a:xfrm>
        <a:prstGeom prst="wedgeRoundRectCallout">
          <a:avLst>
            <a:gd name="adj1" fmla="val -63757"/>
            <a:gd name="adj2" fmla="val -1938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初年度以外は、修正して下さい。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582707</xdr:colOff>
      <xdr:row>38</xdr:row>
      <xdr:rowOff>67235</xdr:rowOff>
    </xdr:from>
    <xdr:to>
      <xdr:col>10</xdr:col>
      <xdr:colOff>682999</xdr:colOff>
      <xdr:row>39</xdr:row>
      <xdr:rowOff>123265</xdr:rowOff>
    </xdr:to>
    <xdr:sp macro="" textlink="">
      <xdr:nvSpPr>
        <xdr:cNvPr id="2" name="テキスト ボックス 1"/>
        <xdr:cNvSpPr txBox="1"/>
      </xdr:nvSpPr>
      <xdr:spPr>
        <a:xfrm rot="10800000" flipV="1">
          <a:off x="11298332" y="7487210"/>
          <a:ext cx="2938742" cy="294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財源情報の明細と一致</a:t>
          </a:r>
        </a:p>
      </xdr:txBody>
    </xdr:sp>
    <xdr:clientData/>
  </xdr:twoCellAnchor>
  <xdr:twoCellAnchor>
    <xdr:from>
      <xdr:col>8</xdr:col>
      <xdr:colOff>582707</xdr:colOff>
      <xdr:row>96</xdr:row>
      <xdr:rowOff>67235</xdr:rowOff>
    </xdr:from>
    <xdr:to>
      <xdr:col>10</xdr:col>
      <xdr:colOff>682999</xdr:colOff>
      <xdr:row>97</xdr:row>
      <xdr:rowOff>123265</xdr:rowOff>
    </xdr:to>
    <xdr:sp macro="" textlink="">
      <xdr:nvSpPr>
        <xdr:cNvPr id="3" name="テキスト ボックス 2"/>
        <xdr:cNvSpPr txBox="1"/>
      </xdr:nvSpPr>
      <xdr:spPr>
        <a:xfrm rot="10800000" flipV="1">
          <a:off x="11298332" y="18879110"/>
          <a:ext cx="2938742" cy="294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財源情報の明細と一致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mu-server\d$\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ream21\Desktop\&#20250;&#35336;\&#20181;&#27096;&#26360;\&#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heetViews>
  <sheetFormatPr defaultRowHeight="13.5"/>
  <sheetData>
    <row r="1" spans="1:3">
      <c r="A1" t="s">
        <v>456</v>
      </c>
    </row>
    <row r="3" spans="1:3">
      <c r="A3" t="s">
        <v>235</v>
      </c>
    </row>
    <row r="4" spans="1:3">
      <c r="B4" t="s">
        <v>236</v>
      </c>
    </row>
    <row r="5" spans="1:3">
      <c r="C5" t="s">
        <v>237</v>
      </c>
    </row>
    <row r="6" spans="1:3">
      <c r="C6" t="s">
        <v>238</v>
      </c>
    </row>
    <row r="7" spans="1:3">
      <c r="C7" t="s">
        <v>239</v>
      </c>
    </row>
    <row r="8" spans="1:3">
      <c r="C8" t="s">
        <v>240</v>
      </c>
    </row>
    <row r="9" spans="1:3">
      <c r="C9" t="s">
        <v>241</v>
      </c>
    </row>
    <row r="10" spans="1:3">
      <c r="C10" t="s">
        <v>242</v>
      </c>
    </row>
    <row r="11" spans="1:3">
      <c r="C11" t="s">
        <v>243</v>
      </c>
    </row>
    <row r="12" spans="1:3">
      <c r="C12" t="s">
        <v>244</v>
      </c>
    </row>
    <row r="13" spans="1:3">
      <c r="C13" t="s">
        <v>245</v>
      </c>
    </row>
    <row r="14" spans="1:3">
      <c r="C14" t="s">
        <v>246</v>
      </c>
    </row>
    <row r="15" spans="1:3">
      <c r="C15" s="48" t="s">
        <v>247</v>
      </c>
    </row>
    <row r="16" spans="1:3">
      <c r="C16" s="48" t="s">
        <v>248</v>
      </c>
    </row>
    <row r="17" spans="1:5">
      <c r="C17" s="48" t="s">
        <v>249</v>
      </c>
    </row>
    <row r="19" spans="1:5">
      <c r="A19" t="s">
        <v>457</v>
      </c>
    </row>
    <row r="20" spans="1:5">
      <c r="C20" s="49" t="s">
        <v>252</v>
      </c>
      <c r="D20" s="83">
        <v>0.5</v>
      </c>
      <c r="E20" s="56" t="s">
        <v>251</v>
      </c>
    </row>
    <row r="21" spans="1:5">
      <c r="C21" s="49" t="s">
        <v>253</v>
      </c>
      <c r="D21" s="83">
        <v>0.3</v>
      </c>
      <c r="E21" s="56" t="s">
        <v>251</v>
      </c>
    </row>
    <row r="22" spans="1:5">
      <c r="C22" s="49" t="s">
        <v>254</v>
      </c>
      <c r="D22" s="83">
        <v>0.2</v>
      </c>
      <c r="E22" s="56" t="s">
        <v>251</v>
      </c>
    </row>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Normal="100" zoomScaleSheetLayoutView="100" workbookViewId="0"/>
  </sheetViews>
  <sheetFormatPr defaultRowHeight="15" customHeight="1"/>
  <cols>
    <col min="1" max="1" width="26.625" style="451" customWidth="1"/>
    <col min="2" max="2" width="42.125" style="451" bestFit="1" customWidth="1"/>
    <col min="3" max="3" width="27.625" style="451" customWidth="1"/>
    <col min="4" max="4" width="17.625" style="451" customWidth="1"/>
    <col min="5" max="5" width="26.75" style="451" bestFit="1" customWidth="1"/>
    <col min="6" max="6" width="9" style="451" customWidth="1"/>
    <col min="7" max="256" width="9" style="451"/>
    <col min="257" max="257" width="26.625" style="451" customWidth="1"/>
    <col min="258" max="258" width="36.625" style="451" customWidth="1"/>
    <col min="259" max="259" width="27.625" style="451" customWidth="1"/>
    <col min="260" max="260" width="17.625" style="451" customWidth="1"/>
    <col min="261" max="261" width="20.625" style="451" customWidth="1"/>
    <col min="262" max="262" width="9" style="451" customWidth="1"/>
    <col min="263" max="512" width="9" style="451"/>
    <col min="513" max="513" width="26.625" style="451" customWidth="1"/>
    <col min="514" max="514" width="36.625" style="451" customWidth="1"/>
    <col min="515" max="515" width="27.625" style="451" customWidth="1"/>
    <col min="516" max="516" width="17.625" style="451" customWidth="1"/>
    <col min="517" max="517" width="20.625" style="451" customWidth="1"/>
    <col min="518" max="518" width="9" style="451" customWidth="1"/>
    <col min="519" max="768" width="9" style="451"/>
    <col min="769" max="769" width="26.625" style="451" customWidth="1"/>
    <col min="770" max="770" width="36.625" style="451" customWidth="1"/>
    <col min="771" max="771" width="27.625" style="451" customWidth="1"/>
    <col min="772" max="772" width="17.625" style="451" customWidth="1"/>
    <col min="773" max="773" width="20.625" style="451" customWidth="1"/>
    <col min="774" max="774" width="9" style="451" customWidth="1"/>
    <col min="775" max="1024" width="9" style="451"/>
    <col min="1025" max="1025" width="26.625" style="451" customWidth="1"/>
    <col min="1026" max="1026" width="36.625" style="451" customWidth="1"/>
    <col min="1027" max="1027" width="27.625" style="451" customWidth="1"/>
    <col min="1028" max="1028" width="17.625" style="451" customWidth="1"/>
    <col min="1029" max="1029" width="20.625" style="451" customWidth="1"/>
    <col min="1030" max="1030" width="9" style="451" customWidth="1"/>
    <col min="1031" max="1280" width="9" style="451"/>
    <col min="1281" max="1281" width="26.625" style="451" customWidth="1"/>
    <col min="1282" max="1282" width="36.625" style="451" customWidth="1"/>
    <col min="1283" max="1283" width="27.625" style="451" customWidth="1"/>
    <col min="1284" max="1284" width="17.625" style="451" customWidth="1"/>
    <col min="1285" max="1285" width="20.625" style="451" customWidth="1"/>
    <col min="1286" max="1286" width="9" style="451" customWidth="1"/>
    <col min="1287" max="1536" width="9" style="451"/>
    <col min="1537" max="1537" width="26.625" style="451" customWidth="1"/>
    <col min="1538" max="1538" width="36.625" style="451" customWidth="1"/>
    <col min="1539" max="1539" width="27.625" style="451" customWidth="1"/>
    <col min="1540" max="1540" width="17.625" style="451" customWidth="1"/>
    <col min="1541" max="1541" width="20.625" style="451" customWidth="1"/>
    <col min="1542" max="1542" width="9" style="451" customWidth="1"/>
    <col min="1543" max="1792" width="9" style="451"/>
    <col min="1793" max="1793" width="26.625" style="451" customWidth="1"/>
    <col min="1794" max="1794" width="36.625" style="451" customWidth="1"/>
    <col min="1795" max="1795" width="27.625" style="451" customWidth="1"/>
    <col min="1796" max="1796" width="17.625" style="451" customWidth="1"/>
    <col min="1797" max="1797" width="20.625" style="451" customWidth="1"/>
    <col min="1798" max="1798" width="9" style="451" customWidth="1"/>
    <col min="1799" max="2048" width="9" style="451"/>
    <col min="2049" max="2049" width="26.625" style="451" customWidth="1"/>
    <col min="2050" max="2050" width="36.625" style="451" customWidth="1"/>
    <col min="2051" max="2051" width="27.625" style="451" customWidth="1"/>
    <col min="2052" max="2052" width="17.625" style="451" customWidth="1"/>
    <col min="2053" max="2053" width="20.625" style="451" customWidth="1"/>
    <col min="2054" max="2054" width="9" style="451" customWidth="1"/>
    <col min="2055" max="2304" width="9" style="451"/>
    <col min="2305" max="2305" width="26.625" style="451" customWidth="1"/>
    <col min="2306" max="2306" width="36.625" style="451" customWidth="1"/>
    <col min="2307" max="2307" width="27.625" style="451" customWidth="1"/>
    <col min="2308" max="2308" width="17.625" style="451" customWidth="1"/>
    <col min="2309" max="2309" width="20.625" style="451" customWidth="1"/>
    <col min="2310" max="2310" width="9" style="451" customWidth="1"/>
    <col min="2311" max="2560" width="9" style="451"/>
    <col min="2561" max="2561" width="26.625" style="451" customWidth="1"/>
    <col min="2562" max="2562" width="36.625" style="451" customWidth="1"/>
    <col min="2563" max="2563" width="27.625" style="451" customWidth="1"/>
    <col min="2564" max="2564" width="17.625" style="451" customWidth="1"/>
    <col min="2565" max="2565" width="20.625" style="451" customWidth="1"/>
    <col min="2566" max="2566" width="9" style="451" customWidth="1"/>
    <col min="2567" max="2816" width="9" style="451"/>
    <col min="2817" max="2817" width="26.625" style="451" customWidth="1"/>
    <col min="2818" max="2818" width="36.625" style="451" customWidth="1"/>
    <col min="2819" max="2819" width="27.625" style="451" customWidth="1"/>
    <col min="2820" max="2820" width="17.625" style="451" customWidth="1"/>
    <col min="2821" max="2821" width="20.625" style="451" customWidth="1"/>
    <col min="2822" max="2822" width="9" style="451" customWidth="1"/>
    <col min="2823" max="3072" width="9" style="451"/>
    <col min="3073" max="3073" width="26.625" style="451" customWidth="1"/>
    <col min="3074" max="3074" width="36.625" style="451" customWidth="1"/>
    <col min="3075" max="3075" width="27.625" style="451" customWidth="1"/>
    <col min="3076" max="3076" width="17.625" style="451" customWidth="1"/>
    <col min="3077" max="3077" width="20.625" style="451" customWidth="1"/>
    <col min="3078" max="3078" width="9" style="451" customWidth="1"/>
    <col min="3079" max="3328" width="9" style="451"/>
    <col min="3329" max="3329" width="26.625" style="451" customWidth="1"/>
    <col min="3330" max="3330" width="36.625" style="451" customWidth="1"/>
    <col min="3331" max="3331" width="27.625" style="451" customWidth="1"/>
    <col min="3332" max="3332" width="17.625" style="451" customWidth="1"/>
    <col min="3333" max="3333" width="20.625" style="451" customWidth="1"/>
    <col min="3334" max="3334" width="9" style="451" customWidth="1"/>
    <col min="3335" max="3584" width="9" style="451"/>
    <col min="3585" max="3585" width="26.625" style="451" customWidth="1"/>
    <col min="3586" max="3586" width="36.625" style="451" customWidth="1"/>
    <col min="3587" max="3587" width="27.625" style="451" customWidth="1"/>
    <col min="3588" max="3588" width="17.625" style="451" customWidth="1"/>
    <col min="3589" max="3589" width="20.625" style="451" customWidth="1"/>
    <col min="3590" max="3590" width="9" style="451" customWidth="1"/>
    <col min="3591" max="3840" width="9" style="451"/>
    <col min="3841" max="3841" width="26.625" style="451" customWidth="1"/>
    <col min="3842" max="3842" width="36.625" style="451" customWidth="1"/>
    <col min="3843" max="3843" width="27.625" style="451" customWidth="1"/>
    <col min="3844" max="3844" width="17.625" style="451" customWidth="1"/>
    <col min="3845" max="3845" width="20.625" style="451" customWidth="1"/>
    <col min="3846" max="3846" width="9" style="451" customWidth="1"/>
    <col min="3847" max="4096" width="9" style="451"/>
    <col min="4097" max="4097" width="26.625" style="451" customWidth="1"/>
    <col min="4098" max="4098" width="36.625" style="451" customWidth="1"/>
    <col min="4099" max="4099" width="27.625" style="451" customWidth="1"/>
    <col min="4100" max="4100" width="17.625" style="451" customWidth="1"/>
    <col min="4101" max="4101" width="20.625" style="451" customWidth="1"/>
    <col min="4102" max="4102" width="9" style="451" customWidth="1"/>
    <col min="4103" max="4352" width="9" style="451"/>
    <col min="4353" max="4353" width="26.625" style="451" customWidth="1"/>
    <col min="4354" max="4354" width="36.625" style="451" customWidth="1"/>
    <col min="4355" max="4355" width="27.625" style="451" customWidth="1"/>
    <col min="4356" max="4356" width="17.625" style="451" customWidth="1"/>
    <col min="4357" max="4357" width="20.625" style="451" customWidth="1"/>
    <col min="4358" max="4358" width="9" style="451" customWidth="1"/>
    <col min="4359" max="4608" width="9" style="451"/>
    <col min="4609" max="4609" width="26.625" style="451" customWidth="1"/>
    <col min="4610" max="4610" width="36.625" style="451" customWidth="1"/>
    <col min="4611" max="4611" width="27.625" style="451" customWidth="1"/>
    <col min="4612" max="4612" width="17.625" style="451" customWidth="1"/>
    <col min="4613" max="4613" width="20.625" style="451" customWidth="1"/>
    <col min="4614" max="4614" width="9" style="451" customWidth="1"/>
    <col min="4615" max="4864" width="9" style="451"/>
    <col min="4865" max="4865" width="26.625" style="451" customWidth="1"/>
    <col min="4866" max="4866" width="36.625" style="451" customWidth="1"/>
    <col min="4867" max="4867" width="27.625" style="451" customWidth="1"/>
    <col min="4868" max="4868" width="17.625" style="451" customWidth="1"/>
    <col min="4869" max="4869" width="20.625" style="451" customWidth="1"/>
    <col min="4870" max="4870" width="9" style="451" customWidth="1"/>
    <col min="4871" max="5120" width="9" style="451"/>
    <col min="5121" max="5121" width="26.625" style="451" customWidth="1"/>
    <col min="5122" max="5122" width="36.625" style="451" customWidth="1"/>
    <col min="5123" max="5123" width="27.625" style="451" customWidth="1"/>
    <col min="5124" max="5124" width="17.625" style="451" customWidth="1"/>
    <col min="5125" max="5125" width="20.625" style="451" customWidth="1"/>
    <col min="5126" max="5126" width="9" style="451" customWidth="1"/>
    <col min="5127" max="5376" width="9" style="451"/>
    <col min="5377" max="5377" width="26.625" style="451" customWidth="1"/>
    <col min="5378" max="5378" width="36.625" style="451" customWidth="1"/>
    <col min="5379" max="5379" width="27.625" style="451" customWidth="1"/>
    <col min="5380" max="5380" width="17.625" style="451" customWidth="1"/>
    <col min="5381" max="5381" width="20.625" style="451" customWidth="1"/>
    <col min="5382" max="5382" width="9" style="451" customWidth="1"/>
    <col min="5383" max="5632" width="9" style="451"/>
    <col min="5633" max="5633" width="26.625" style="451" customWidth="1"/>
    <col min="5634" max="5634" width="36.625" style="451" customWidth="1"/>
    <col min="5635" max="5635" width="27.625" style="451" customWidth="1"/>
    <col min="5636" max="5636" width="17.625" style="451" customWidth="1"/>
    <col min="5637" max="5637" width="20.625" style="451" customWidth="1"/>
    <col min="5638" max="5638" width="9" style="451" customWidth="1"/>
    <col min="5639" max="5888" width="9" style="451"/>
    <col min="5889" max="5889" width="26.625" style="451" customWidth="1"/>
    <col min="5890" max="5890" width="36.625" style="451" customWidth="1"/>
    <col min="5891" max="5891" width="27.625" style="451" customWidth="1"/>
    <col min="5892" max="5892" width="17.625" style="451" customWidth="1"/>
    <col min="5893" max="5893" width="20.625" style="451" customWidth="1"/>
    <col min="5894" max="5894" width="9" style="451" customWidth="1"/>
    <col min="5895" max="6144" width="9" style="451"/>
    <col min="6145" max="6145" width="26.625" style="451" customWidth="1"/>
    <col min="6146" max="6146" width="36.625" style="451" customWidth="1"/>
    <col min="6147" max="6147" width="27.625" style="451" customWidth="1"/>
    <col min="6148" max="6148" width="17.625" style="451" customWidth="1"/>
    <col min="6149" max="6149" width="20.625" style="451" customWidth="1"/>
    <col min="6150" max="6150" width="9" style="451" customWidth="1"/>
    <col min="6151" max="6400" width="9" style="451"/>
    <col min="6401" max="6401" width="26.625" style="451" customWidth="1"/>
    <col min="6402" max="6402" width="36.625" style="451" customWidth="1"/>
    <col min="6403" max="6403" width="27.625" style="451" customWidth="1"/>
    <col min="6404" max="6404" width="17.625" style="451" customWidth="1"/>
    <col min="6405" max="6405" width="20.625" style="451" customWidth="1"/>
    <col min="6406" max="6406" width="9" style="451" customWidth="1"/>
    <col min="6407" max="6656" width="9" style="451"/>
    <col min="6657" max="6657" width="26.625" style="451" customWidth="1"/>
    <col min="6658" max="6658" width="36.625" style="451" customWidth="1"/>
    <col min="6659" max="6659" width="27.625" style="451" customWidth="1"/>
    <col min="6660" max="6660" width="17.625" style="451" customWidth="1"/>
    <col min="6661" max="6661" width="20.625" style="451" customWidth="1"/>
    <col min="6662" max="6662" width="9" style="451" customWidth="1"/>
    <col min="6663" max="6912" width="9" style="451"/>
    <col min="6913" max="6913" width="26.625" style="451" customWidth="1"/>
    <col min="6914" max="6914" width="36.625" style="451" customWidth="1"/>
    <col min="6915" max="6915" width="27.625" style="451" customWidth="1"/>
    <col min="6916" max="6916" width="17.625" style="451" customWidth="1"/>
    <col min="6917" max="6917" width="20.625" style="451" customWidth="1"/>
    <col min="6918" max="6918" width="9" style="451" customWidth="1"/>
    <col min="6919" max="7168" width="9" style="451"/>
    <col min="7169" max="7169" width="26.625" style="451" customWidth="1"/>
    <col min="7170" max="7170" width="36.625" style="451" customWidth="1"/>
    <col min="7171" max="7171" width="27.625" style="451" customWidth="1"/>
    <col min="7172" max="7172" width="17.625" style="451" customWidth="1"/>
    <col min="7173" max="7173" width="20.625" style="451" customWidth="1"/>
    <col min="7174" max="7174" width="9" style="451" customWidth="1"/>
    <col min="7175" max="7424" width="9" style="451"/>
    <col min="7425" max="7425" width="26.625" style="451" customWidth="1"/>
    <col min="7426" max="7426" width="36.625" style="451" customWidth="1"/>
    <col min="7427" max="7427" width="27.625" style="451" customWidth="1"/>
    <col min="7428" max="7428" width="17.625" style="451" customWidth="1"/>
    <col min="7429" max="7429" width="20.625" style="451" customWidth="1"/>
    <col min="7430" max="7430" width="9" style="451" customWidth="1"/>
    <col min="7431" max="7680" width="9" style="451"/>
    <col min="7681" max="7681" width="26.625" style="451" customWidth="1"/>
    <col min="7682" max="7682" width="36.625" style="451" customWidth="1"/>
    <col min="7683" max="7683" width="27.625" style="451" customWidth="1"/>
    <col min="7684" max="7684" width="17.625" style="451" customWidth="1"/>
    <col min="7685" max="7685" width="20.625" style="451" customWidth="1"/>
    <col min="7686" max="7686" width="9" style="451" customWidth="1"/>
    <col min="7687" max="7936" width="9" style="451"/>
    <col min="7937" max="7937" width="26.625" style="451" customWidth="1"/>
    <col min="7938" max="7938" width="36.625" style="451" customWidth="1"/>
    <col min="7939" max="7939" width="27.625" style="451" customWidth="1"/>
    <col min="7940" max="7940" width="17.625" style="451" customWidth="1"/>
    <col min="7941" max="7941" width="20.625" style="451" customWidth="1"/>
    <col min="7942" max="7942" width="9" style="451" customWidth="1"/>
    <col min="7943" max="8192" width="9" style="451"/>
    <col min="8193" max="8193" width="26.625" style="451" customWidth="1"/>
    <col min="8194" max="8194" width="36.625" style="451" customWidth="1"/>
    <col min="8195" max="8195" width="27.625" style="451" customWidth="1"/>
    <col min="8196" max="8196" width="17.625" style="451" customWidth="1"/>
    <col min="8197" max="8197" width="20.625" style="451" customWidth="1"/>
    <col min="8198" max="8198" width="9" style="451" customWidth="1"/>
    <col min="8199" max="8448" width="9" style="451"/>
    <col min="8449" max="8449" width="26.625" style="451" customWidth="1"/>
    <col min="8450" max="8450" width="36.625" style="451" customWidth="1"/>
    <col min="8451" max="8451" width="27.625" style="451" customWidth="1"/>
    <col min="8452" max="8452" width="17.625" style="451" customWidth="1"/>
    <col min="8453" max="8453" width="20.625" style="451" customWidth="1"/>
    <col min="8454" max="8454" width="9" style="451" customWidth="1"/>
    <col min="8455" max="8704" width="9" style="451"/>
    <col min="8705" max="8705" width="26.625" style="451" customWidth="1"/>
    <col min="8706" max="8706" width="36.625" style="451" customWidth="1"/>
    <col min="8707" max="8707" width="27.625" style="451" customWidth="1"/>
    <col min="8708" max="8708" width="17.625" style="451" customWidth="1"/>
    <col min="8709" max="8709" width="20.625" style="451" customWidth="1"/>
    <col min="8710" max="8710" width="9" style="451" customWidth="1"/>
    <col min="8711" max="8960" width="9" style="451"/>
    <col min="8961" max="8961" width="26.625" style="451" customWidth="1"/>
    <col min="8962" max="8962" width="36.625" style="451" customWidth="1"/>
    <col min="8963" max="8963" width="27.625" style="451" customWidth="1"/>
    <col min="8964" max="8964" width="17.625" style="451" customWidth="1"/>
    <col min="8965" max="8965" width="20.625" style="451" customWidth="1"/>
    <col min="8966" max="8966" width="9" style="451" customWidth="1"/>
    <col min="8967" max="9216" width="9" style="451"/>
    <col min="9217" max="9217" width="26.625" style="451" customWidth="1"/>
    <col min="9218" max="9218" width="36.625" style="451" customWidth="1"/>
    <col min="9219" max="9219" width="27.625" style="451" customWidth="1"/>
    <col min="9220" max="9220" width="17.625" style="451" customWidth="1"/>
    <col min="9221" max="9221" width="20.625" style="451" customWidth="1"/>
    <col min="9222" max="9222" width="9" style="451" customWidth="1"/>
    <col min="9223" max="9472" width="9" style="451"/>
    <col min="9473" max="9473" width="26.625" style="451" customWidth="1"/>
    <col min="9474" max="9474" width="36.625" style="451" customWidth="1"/>
    <col min="9475" max="9475" width="27.625" style="451" customWidth="1"/>
    <col min="9476" max="9476" width="17.625" style="451" customWidth="1"/>
    <col min="9477" max="9477" width="20.625" style="451" customWidth="1"/>
    <col min="9478" max="9478" width="9" style="451" customWidth="1"/>
    <col min="9479" max="9728" width="9" style="451"/>
    <col min="9729" max="9729" width="26.625" style="451" customWidth="1"/>
    <col min="9730" max="9730" width="36.625" style="451" customWidth="1"/>
    <col min="9731" max="9731" width="27.625" style="451" customWidth="1"/>
    <col min="9732" max="9732" width="17.625" style="451" customWidth="1"/>
    <col min="9733" max="9733" width="20.625" style="451" customWidth="1"/>
    <col min="9734" max="9734" width="9" style="451" customWidth="1"/>
    <col min="9735" max="9984" width="9" style="451"/>
    <col min="9985" max="9985" width="26.625" style="451" customWidth="1"/>
    <col min="9986" max="9986" width="36.625" style="451" customWidth="1"/>
    <col min="9987" max="9987" width="27.625" style="451" customWidth="1"/>
    <col min="9988" max="9988" width="17.625" style="451" customWidth="1"/>
    <col min="9989" max="9989" width="20.625" style="451" customWidth="1"/>
    <col min="9990" max="9990" width="9" style="451" customWidth="1"/>
    <col min="9991" max="10240" width="9" style="451"/>
    <col min="10241" max="10241" width="26.625" style="451" customWidth="1"/>
    <col min="10242" max="10242" width="36.625" style="451" customWidth="1"/>
    <col min="10243" max="10243" width="27.625" style="451" customWidth="1"/>
    <col min="10244" max="10244" width="17.625" style="451" customWidth="1"/>
    <col min="10245" max="10245" width="20.625" style="451" customWidth="1"/>
    <col min="10246" max="10246" width="9" style="451" customWidth="1"/>
    <col min="10247" max="10496" width="9" style="451"/>
    <col min="10497" max="10497" width="26.625" style="451" customWidth="1"/>
    <col min="10498" max="10498" width="36.625" style="451" customWidth="1"/>
    <col min="10499" max="10499" width="27.625" style="451" customWidth="1"/>
    <col min="10500" max="10500" width="17.625" style="451" customWidth="1"/>
    <col min="10501" max="10501" width="20.625" style="451" customWidth="1"/>
    <col min="10502" max="10502" width="9" style="451" customWidth="1"/>
    <col min="10503" max="10752" width="9" style="451"/>
    <col min="10753" max="10753" width="26.625" style="451" customWidth="1"/>
    <col min="10754" max="10754" width="36.625" style="451" customWidth="1"/>
    <col min="10755" max="10755" width="27.625" style="451" customWidth="1"/>
    <col min="10756" max="10756" width="17.625" style="451" customWidth="1"/>
    <col min="10757" max="10757" width="20.625" style="451" customWidth="1"/>
    <col min="10758" max="10758" width="9" style="451" customWidth="1"/>
    <col min="10759" max="11008" width="9" style="451"/>
    <col min="11009" max="11009" width="26.625" style="451" customWidth="1"/>
    <col min="11010" max="11010" width="36.625" style="451" customWidth="1"/>
    <col min="11011" max="11011" width="27.625" style="451" customWidth="1"/>
    <col min="11012" max="11012" width="17.625" style="451" customWidth="1"/>
    <col min="11013" max="11013" width="20.625" style="451" customWidth="1"/>
    <col min="11014" max="11014" width="9" style="451" customWidth="1"/>
    <col min="11015" max="11264" width="9" style="451"/>
    <col min="11265" max="11265" width="26.625" style="451" customWidth="1"/>
    <col min="11266" max="11266" width="36.625" style="451" customWidth="1"/>
    <col min="11267" max="11267" width="27.625" style="451" customWidth="1"/>
    <col min="11268" max="11268" width="17.625" style="451" customWidth="1"/>
    <col min="11269" max="11269" width="20.625" style="451" customWidth="1"/>
    <col min="11270" max="11270" width="9" style="451" customWidth="1"/>
    <col min="11271" max="11520" width="9" style="451"/>
    <col min="11521" max="11521" width="26.625" style="451" customWidth="1"/>
    <col min="11522" max="11522" width="36.625" style="451" customWidth="1"/>
    <col min="11523" max="11523" width="27.625" style="451" customWidth="1"/>
    <col min="11524" max="11524" width="17.625" style="451" customWidth="1"/>
    <col min="11525" max="11525" width="20.625" style="451" customWidth="1"/>
    <col min="11526" max="11526" width="9" style="451" customWidth="1"/>
    <col min="11527" max="11776" width="9" style="451"/>
    <col min="11777" max="11777" width="26.625" style="451" customWidth="1"/>
    <col min="11778" max="11778" width="36.625" style="451" customWidth="1"/>
    <col min="11779" max="11779" width="27.625" style="451" customWidth="1"/>
    <col min="11780" max="11780" width="17.625" style="451" customWidth="1"/>
    <col min="11781" max="11781" width="20.625" style="451" customWidth="1"/>
    <col min="11782" max="11782" width="9" style="451" customWidth="1"/>
    <col min="11783" max="12032" width="9" style="451"/>
    <col min="12033" max="12033" width="26.625" style="451" customWidth="1"/>
    <col min="12034" max="12034" width="36.625" style="451" customWidth="1"/>
    <col min="12035" max="12035" width="27.625" style="451" customWidth="1"/>
    <col min="12036" max="12036" width="17.625" style="451" customWidth="1"/>
    <col min="12037" max="12037" width="20.625" style="451" customWidth="1"/>
    <col min="12038" max="12038" width="9" style="451" customWidth="1"/>
    <col min="12039" max="12288" width="9" style="451"/>
    <col min="12289" max="12289" width="26.625" style="451" customWidth="1"/>
    <col min="12290" max="12290" width="36.625" style="451" customWidth="1"/>
    <col min="12291" max="12291" width="27.625" style="451" customWidth="1"/>
    <col min="12292" max="12292" width="17.625" style="451" customWidth="1"/>
    <col min="12293" max="12293" width="20.625" style="451" customWidth="1"/>
    <col min="12294" max="12294" width="9" style="451" customWidth="1"/>
    <col min="12295" max="12544" width="9" style="451"/>
    <col min="12545" max="12545" width="26.625" style="451" customWidth="1"/>
    <col min="12546" max="12546" width="36.625" style="451" customWidth="1"/>
    <col min="12547" max="12547" width="27.625" style="451" customWidth="1"/>
    <col min="12548" max="12548" width="17.625" style="451" customWidth="1"/>
    <col min="12549" max="12549" width="20.625" style="451" customWidth="1"/>
    <col min="12550" max="12550" width="9" style="451" customWidth="1"/>
    <col min="12551" max="12800" width="9" style="451"/>
    <col min="12801" max="12801" width="26.625" style="451" customWidth="1"/>
    <col min="12802" max="12802" width="36.625" style="451" customWidth="1"/>
    <col min="12803" max="12803" width="27.625" style="451" customWidth="1"/>
    <col min="12804" max="12804" width="17.625" style="451" customWidth="1"/>
    <col min="12805" max="12805" width="20.625" style="451" customWidth="1"/>
    <col min="12806" max="12806" width="9" style="451" customWidth="1"/>
    <col min="12807" max="13056" width="9" style="451"/>
    <col min="13057" max="13057" width="26.625" style="451" customWidth="1"/>
    <col min="13058" max="13058" width="36.625" style="451" customWidth="1"/>
    <col min="13059" max="13059" width="27.625" style="451" customWidth="1"/>
    <col min="13060" max="13060" width="17.625" style="451" customWidth="1"/>
    <col min="13061" max="13061" width="20.625" style="451" customWidth="1"/>
    <col min="13062" max="13062" width="9" style="451" customWidth="1"/>
    <col min="13063" max="13312" width="9" style="451"/>
    <col min="13313" max="13313" width="26.625" style="451" customWidth="1"/>
    <col min="13314" max="13314" width="36.625" style="451" customWidth="1"/>
    <col min="13315" max="13315" width="27.625" style="451" customWidth="1"/>
    <col min="13316" max="13316" width="17.625" style="451" customWidth="1"/>
    <col min="13317" max="13317" width="20.625" style="451" customWidth="1"/>
    <col min="13318" max="13318" width="9" style="451" customWidth="1"/>
    <col min="13319" max="13568" width="9" style="451"/>
    <col min="13569" max="13569" width="26.625" style="451" customWidth="1"/>
    <col min="13570" max="13570" width="36.625" style="451" customWidth="1"/>
    <col min="13571" max="13571" width="27.625" style="451" customWidth="1"/>
    <col min="13572" max="13572" width="17.625" style="451" customWidth="1"/>
    <col min="13573" max="13573" width="20.625" style="451" customWidth="1"/>
    <col min="13574" max="13574" width="9" style="451" customWidth="1"/>
    <col min="13575" max="13824" width="9" style="451"/>
    <col min="13825" max="13825" width="26.625" style="451" customWidth="1"/>
    <col min="13826" max="13826" width="36.625" style="451" customWidth="1"/>
    <col min="13827" max="13827" width="27.625" style="451" customWidth="1"/>
    <col min="13828" max="13828" width="17.625" style="451" customWidth="1"/>
    <col min="13829" max="13829" width="20.625" style="451" customWidth="1"/>
    <col min="13830" max="13830" width="9" style="451" customWidth="1"/>
    <col min="13831" max="14080" width="9" style="451"/>
    <col min="14081" max="14081" width="26.625" style="451" customWidth="1"/>
    <col min="14082" max="14082" width="36.625" style="451" customWidth="1"/>
    <col min="14083" max="14083" width="27.625" style="451" customWidth="1"/>
    <col min="14084" max="14084" width="17.625" style="451" customWidth="1"/>
    <col min="14085" max="14085" width="20.625" style="451" customWidth="1"/>
    <col min="14086" max="14086" width="9" style="451" customWidth="1"/>
    <col min="14087" max="14336" width="9" style="451"/>
    <col min="14337" max="14337" width="26.625" style="451" customWidth="1"/>
    <col min="14338" max="14338" width="36.625" style="451" customWidth="1"/>
    <col min="14339" max="14339" width="27.625" style="451" customWidth="1"/>
    <col min="14340" max="14340" width="17.625" style="451" customWidth="1"/>
    <col min="14341" max="14341" width="20.625" style="451" customWidth="1"/>
    <col min="14342" max="14342" width="9" style="451" customWidth="1"/>
    <col min="14343" max="14592" width="9" style="451"/>
    <col min="14593" max="14593" width="26.625" style="451" customWidth="1"/>
    <col min="14594" max="14594" width="36.625" style="451" customWidth="1"/>
    <col min="14595" max="14595" width="27.625" style="451" customWidth="1"/>
    <col min="14596" max="14596" width="17.625" style="451" customWidth="1"/>
    <col min="14597" max="14597" width="20.625" style="451" customWidth="1"/>
    <col min="14598" max="14598" width="9" style="451" customWidth="1"/>
    <col min="14599" max="14848" width="9" style="451"/>
    <col min="14849" max="14849" width="26.625" style="451" customWidth="1"/>
    <col min="14850" max="14850" width="36.625" style="451" customWidth="1"/>
    <col min="14851" max="14851" width="27.625" style="451" customWidth="1"/>
    <col min="14852" max="14852" width="17.625" style="451" customWidth="1"/>
    <col min="14853" max="14853" width="20.625" style="451" customWidth="1"/>
    <col min="14854" max="14854" width="9" style="451" customWidth="1"/>
    <col min="14855" max="15104" width="9" style="451"/>
    <col min="15105" max="15105" width="26.625" style="451" customWidth="1"/>
    <col min="15106" max="15106" width="36.625" style="451" customWidth="1"/>
    <col min="15107" max="15107" width="27.625" style="451" customWidth="1"/>
    <col min="15108" max="15108" width="17.625" style="451" customWidth="1"/>
    <col min="15109" max="15109" width="20.625" style="451" customWidth="1"/>
    <col min="15110" max="15110" width="9" style="451" customWidth="1"/>
    <col min="15111" max="15360" width="9" style="451"/>
    <col min="15361" max="15361" width="26.625" style="451" customWidth="1"/>
    <col min="15362" max="15362" width="36.625" style="451" customWidth="1"/>
    <col min="15363" max="15363" width="27.625" style="451" customWidth="1"/>
    <col min="15364" max="15364" width="17.625" style="451" customWidth="1"/>
    <col min="15365" max="15365" width="20.625" style="451" customWidth="1"/>
    <col min="15366" max="15366" width="9" style="451" customWidth="1"/>
    <col min="15367" max="15616" width="9" style="451"/>
    <col min="15617" max="15617" width="26.625" style="451" customWidth="1"/>
    <col min="15618" max="15618" width="36.625" style="451" customWidth="1"/>
    <col min="15619" max="15619" width="27.625" style="451" customWidth="1"/>
    <col min="15620" max="15620" width="17.625" style="451" customWidth="1"/>
    <col min="15621" max="15621" width="20.625" style="451" customWidth="1"/>
    <col min="15622" max="15622" width="9" style="451" customWidth="1"/>
    <col min="15623" max="15872" width="9" style="451"/>
    <col min="15873" max="15873" width="26.625" style="451" customWidth="1"/>
    <col min="15874" max="15874" width="36.625" style="451" customWidth="1"/>
    <col min="15875" max="15875" width="27.625" style="451" customWidth="1"/>
    <col min="15876" max="15876" width="17.625" style="451" customWidth="1"/>
    <col min="15877" max="15877" width="20.625" style="451" customWidth="1"/>
    <col min="15878" max="15878" width="9" style="451" customWidth="1"/>
    <col min="15879" max="16128" width="9" style="451"/>
    <col min="16129" max="16129" width="26.625" style="451" customWidth="1"/>
    <col min="16130" max="16130" width="36.625" style="451" customWidth="1"/>
    <col min="16131" max="16131" width="27.625" style="451" customWidth="1"/>
    <col min="16132" max="16132" width="17.625" style="451" customWidth="1"/>
    <col min="16133" max="16133" width="20.625" style="451" customWidth="1"/>
    <col min="16134" max="16134" width="9" style="451" customWidth="1"/>
    <col min="16135" max="16384" width="9" style="451"/>
  </cols>
  <sheetData>
    <row r="1" spans="1:5" ht="20.100000000000001" customHeight="1">
      <c r="A1" s="451" t="s">
        <v>189</v>
      </c>
    </row>
    <row r="2" spans="1:5" ht="20.100000000000001" customHeight="1">
      <c r="A2" s="451" t="s">
        <v>190</v>
      </c>
      <c r="D2" s="452"/>
      <c r="E2" s="453" t="s">
        <v>499</v>
      </c>
    </row>
    <row r="3" spans="1:5" ht="20.100000000000001" customHeight="1">
      <c r="A3" s="480" t="s">
        <v>4</v>
      </c>
      <c r="B3" s="454" t="s">
        <v>191</v>
      </c>
      <c r="C3" s="454" t="s">
        <v>192</v>
      </c>
      <c r="D3" s="448" t="s">
        <v>193</v>
      </c>
      <c r="E3" s="454" t="s">
        <v>194</v>
      </c>
    </row>
    <row r="4" spans="1:5" ht="20.100000000000001" customHeight="1">
      <c r="A4" s="532" t="s">
        <v>525</v>
      </c>
      <c r="B4" s="481">
        <v>0</v>
      </c>
      <c r="C4" s="481">
        <v>0</v>
      </c>
      <c r="D4" s="482">
        <v>0</v>
      </c>
      <c r="E4" s="481">
        <v>0</v>
      </c>
    </row>
    <row r="5" spans="1:5" ht="20.100000000000001" customHeight="1">
      <c r="A5" s="533"/>
      <c r="B5" s="483" t="s">
        <v>10</v>
      </c>
      <c r="C5" s="484"/>
      <c r="D5" s="482">
        <v>0</v>
      </c>
      <c r="E5" s="484"/>
    </row>
    <row r="6" spans="1:5" ht="20.100000000000001" customHeight="1">
      <c r="A6" s="531" t="s">
        <v>195</v>
      </c>
      <c r="B6" s="481" t="s">
        <v>526</v>
      </c>
      <c r="C6" s="481" t="s">
        <v>463</v>
      </c>
      <c r="D6" s="482">
        <v>182222</v>
      </c>
      <c r="E6" s="481" t="s">
        <v>527</v>
      </c>
    </row>
    <row r="7" spans="1:5" ht="20.100000000000001" customHeight="1">
      <c r="A7" s="534"/>
      <c r="B7" s="481" t="s">
        <v>528</v>
      </c>
      <c r="C7" s="481" t="s">
        <v>464</v>
      </c>
      <c r="D7" s="482">
        <v>92529</v>
      </c>
      <c r="E7" s="481" t="s">
        <v>527</v>
      </c>
    </row>
    <row r="8" spans="1:5" ht="20.100000000000001" customHeight="1">
      <c r="A8" s="534"/>
      <c r="B8" s="481" t="s">
        <v>529</v>
      </c>
      <c r="C8" s="481" t="s">
        <v>464</v>
      </c>
      <c r="D8" s="482">
        <v>50444</v>
      </c>
      <c r="E8" s="481" t="s">
        <v>527</v>
      </c>
    </row>
    <row r="9" spans="1:5" ht="20.100000000000001" customHeight="1">
      <c r="A9" s="534"/>
      <c r="B9" s="481" t="s">
        <v>530</v>
      </c>
      <c r="C9" s="481" t="s">
        <v>531</v>
      </c>
      <c r="D9" s="482">
        <v>38261</v>
      </c>
      <c r="E9" s="481" t="s">
        <v>527</v>
      </c>
    </row>
    <row r="10" spans="1:5" ht="20.100000000000001" customHeight="1">
      <c r="A10" s="534"/>
      <c r="B10" s="481" t="s">
        <v>532</v>
      </c>
      <c r="C10" s="481" t="s">
        <v>460</v>
      </c>
      <c r="D10" s="482">
        <v>96109</v>
      </c>
      <c r="E10" s="481" t="s">
        <v>533</v>
      </c>
    </row>
    <row r="11" spans="1:5" ht="20.100000000000001" customHeight="1">
      <c r="A11" s="534"/>
      <c r="B11" s="481" t="s">
        <v>462</v>
      </c>
      <c r="C11" s="481" t="s">
        <v>461</v>
      </c>
      <c r="D11" s="482">
        <v>41336</v>
      </c>
      <c r="E11" s="481" t="s">
        <v>527</v>
      </c>
    </row>
    <row r="12" spans="1:5" ht="20.100000000000001" customHeight="1">
      <c r="A12" s="534"/>
      <c r="B12" s="481" t="s">
        <v>534</v>
      </c>
      <c r="C12" s="481" t="s">
        <v>466</v>
      </c>
      <c r="D12" s="482">
        <v>39345</v>
      </c>
      <c r="E12" s="481" t="s">
        <v>535</v>
      </c>
    </row>
    <row r="13" spans="1:5" ht="20.100000000000001" customHeight="1">
      <c r="A13" s="534"/>
      <c r="B13" s="481" t="s">
        <v>536</v>
      </c>
      <c r="C13" s="481" t="s">
        <v>463</v>
      </c>
      <c r="D13" s="482">
        <v>28062</v>
      </c>
      <c r="E13" s="481" t="s">
        <v>527</v>
      </c>
    </row>
    <row r="14" spans="1:5" ht="20.100000000000001" customHeight="1">
      <c r="A14" s="534"/>
      <c r="B14" s="481" t="s">
        <v>537</v>
      </c>
      <c r="C14" s="481" t="s">
        <v>467</v>
      </c>
      <c r="D14" s="482">
        <v>87355</v>
      </c>
      <c r="E14" s="481" t="s">
        <v>527</v>
      </c>
    </row>
    <row r="15" spans="1:5" ht="20.100000000000001" customHeight="1">
      <c r="A15" s="534"/>
      <c r="B15" s="481" t="s">
        <v>538</v>
      </c>
      <c r="C15" s="481" t="s">
        <v>539</v>
      </c>
      <c r="D15" s="482">
        <v>10100</v>
      </c>
      <c r="E15" s="481" t="s">
        <v>540</v>
      </c>
    </row>
    <row r="16" spans="1:5" ht="20.100000000000001" customHeight="1">
      <c r="A16" s="534"/>
      <c r="B16" s="481" t="s">
        <v>541</v>
      </c>
      <c r="C16" s="481" t="s">
        <v>542</v>
      </c>
      <c r="D16" s="482">
        <v>32158</v>
      </c>
      <c r="E16" s="481" t="s">
        <v>527</v>
      </c>
    </row>
    <row r="17" spans="1:5" ht="20.100000000000001" customHeight="1">
      <c r="A17" s="534"/>
      <c r="B17" s="481" t="s">
        <v>543</v>
      </c>
      <c r="C17" s="481" t="s">
        <v>465</v>
      </c>
      <c r="D17" s="482">
        <v>26250</v>
      </c>
      <c r="E17" s="481" t="s">
        <v>543</v>
      </c>
    </row>
    <row r="18" spans="1:5" ht="20.100000000000001" customHeight="1">
      <c r="A18" s="534"/>
      <c r="B18" s="481" t="s">
        <v>12</v>
      </c>
      <c r="C18" s="481"/>
      <c r="D18" s="482">
        <v>178647</v>
      </c>
      <c r="E18" s="481"/>
    </row>
    <row r="19" spans="1:5" ht="20.100000000000001" customHeight="1">
      <c r="A19" s="535"/>
      <c r="B19" s="485" t="s">
        <v>10</v>
      </c>
      <c r="C19" s="486"/>
      <c r="D19" s="482">
        <v>902818</v>
      </c>
      <c r="E19" s="486"/>
    </row>
    <row r="20" spans="1:5" ht="20.100000000000001" customHeight="1">
      <c r="A20" s="485" t="s">
        <v>11</v>
      </c>
      <c r="B20" s="486"/>
      <c r="C20" s="486"/>
      <c r="D20" s="482">
        <v>902818</v>
      </c>
      <c r="E20" s="486"/>
    </row>
  </sheetData>
  <mergeCells count="2">
    <mergeCell ref="A4:A5"/>
    <mergeCell ref="A6:A19"/>
  </mergeCells>
  <phoneticPr fontId="2"/>
  <dataValidations count="1">
    <dataValidation type="list" allowBlank="1" showInputMessage="1" showErrorMessage="1" sqref="E11:E12 E4:E9">
      <formula1>$T$3:$T$10</formula1>
    </dataValidation>
  </dataValidations>
  <printOptions horizontalCentered="1"/>
  <pageMargins left="0.78740157480314965" right="0.78740157480314965" top="0.98425196850393704" bottom="0.78740157480314965" header="0.31496062992125984" footer="0.31496062992125984"/>
  <pageSetup paperSize="9" scale="9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view="pageBreakPreview" zoomScaleNormal="100" zoomScaleSheetLayoutView="100" workbookViewId="0"/>
  </sheetViews>
  <sheetFormatPr defaultRowHeight="15" customHeight="1"/>
  <cols>
    <col min="1" max="1" width="10.625" style="400" customWidth="1"/>
    <col min="2" max="2" width="13.625" style="400" customWidth="1"/>
    <col min="3" max="7" width="16.625" style="400" customWidth="1"/>
    <col min="8" max="256" width="9" style="400"/>
    <col min="257" max="257" width="10.625" style="400" customWidth="1"/>
    <col min="258" max="258" width="13.625" style="400" customWidth="1"/>
    <col min="259" max="263" width="14.625" style="400" customWidth="1"/>
    <col min="264" max="512" width="9" style="400"/>
    <col min="513" max="513" width="10.625" style="400" customWidth="1"/>
    <col min="514" max="514" width="13.625" style="400" customWidth="1"/>
    <col min="515" max="519" width="14.625" style="400" customWidth="1"/>
    <col min="520" max="768" width="9" style="400"/>
    <col min="769" max="769" width="10.625" style="400" customWidth="1"/>
    <col min="770" max="770" width="13.625" style="400" customWidth="1"/>
    <col min="771" max="775" width="14.625" style="400" customWidth="1"/>
    <col min="776" max="1024" width="9" style="400"/>
    <col min="1025" max="1025" width="10.625" style="400" customWidth="1"/>
    <col min="1026" max="1026" width="13.625" style="400" customWidth="1"/>
    <col min="1027" max="1031" width="14.625" style="400" customWidth="1"/>
    <col min="1032" max="1280" width="9" style="400"/>
    <col min="1281" max="1281" width="10.625" style="400" customWidth="1"/>
    <col min="1282" max="1282" width="13.625" style="400" customWidth="1"/>
    <col min="1283" max="1287" width="14.625" style="400" customWidth="1"/>
    <col min="1288" max="1536" width="9" style="400"/>
    <col min="1537" max="1537" width="10.625" style="400" customWidth="1"/>
    <col min="1538" max="1538" width="13.625" style="400" customWidth="1"/>
    <col min="1539" max="1543" width="14.625" style="400" customWidth="1"/>
    <col min="1544" max="1792" width="9" style="400"/>
    <col min="1793" max="1793" width="10.625" style="400" customWidth="1"/>
    <col min="1794" max="1794" width="13.625" style="400" customWidth="1"/>
    <col min="1795" max="1799" width="14.625" style="400" customWidth="1"/>
    <col min="1800" max="2048" width="9" style="400"/>
    <col min="2049" max="2049" width="10.625" style="400" customWidth="1"/>
    <col min="2050" max="2050" width="13.625" style="400" customWidth="1"/>
    <col min="2051" max="2055" width="14.625" style="400" customWidth="1"/>
    <col min="2056" max="2304" width="9" style="400"/>
    <col min="2305" max="2305" width="10.625" style="400" customWidth="1"/>
    <col min="2306" max="2306" width="13.625" style="400" customWidth="1"/>
    <col min="2307" max="2311" width="14.625" style="400" customWidth="1"/>
    <col min="2312" max="2560" width="9" style="400"/>
    <col min="2561" max="2561" width="10.625" style="400" customWidth="1"/>
    <col min="2562" max="2562" width="13.625" style="400" customWidth="1"/>
    <col min="2563" max="2567" width="14.625" style="400" customWidth="1"/>
    <col min="2568" max="2816" width="9" style="400"/>
    <col min="2817" max="2817" width="10.625" style="400" customWidth="1"/>
    <col min="2818" max="2818" width="13.625" style="400" customWidth="1"/>
    <col min="2819" max="2823" width="14.625" style="400" customWidth="1"/>
    <col min="2824" max="3072" width="9" style="400"/>
    <col min="3073" max="3073" width="10.625" style="400" customWidth="1"/>
    <col min="3074" max="3074" width="13.625" style="400" customWidth="1"/>
    <col min="3075" max="3079" width="14.625" style="400" customWidth="1"/>
    <col min="3080" max="3328" width="9" style="400"/>
    <col min="3329" max="3329" width="10.625" style="400" customWidth="1"/>
    <col min="3330" max="3330" width="13.625" style="400" customWidth="1"/>
    <col min="3331" max="3335" width="14.625" style="400" customWidth="1"/>
    <col min="3336" max="3584" width="9" style="400"/>
    <col min="3585" max="3585" width="10.625" style="400" customWidth="1"/>
    <col min="3586" max="3586" width="13.625" style="400" customWidth="1"/>
    <col min="3587" max="3591" width="14.625" style="400" customWidth="1"/>
    <col min="3592" max="3840" width="9" style="400"/>
    <col min="3841" max="3841" width="10.625" style="400" customWidth="1"/>
    <col min="3842" max="3842" width="13.625" style="400" customWidth="1"/>
    <col min="3843" max="3847" width="14.625" style="400" customWidth="1"/>
    <col min="3848" max="4096" width="9" style="400"/>
    <col min="4097" max="4097" width="10.625" style="400" customWidth="1"/>
    <col min="4098" max="4098" width="13.625" style="400" customWidth="1"/>
    <col min="4099" max="4103" width="14.625" style="400" customWidth="1"/>
    <col min="4104" max="4352" width="9" style="400"/>
    <col min="4353" max="4353" width="10.625" style="400" customWidth="1"/>
    <col min="4354" max="4354" width="13.625" style="400" customWidth="1"/>
    <col min="4355" max="4359" width="14.625" style="400" customWidth="1"/>
    <col min="4360" max="4608" width="9" style="400"/>
    <col min="4609" max="4609" width="10.625" style="400" customWidth="1"/>
    <col min="4610" max="4610" width="13.625" style="400" customWidth="1"/>
    <col min="4611" max="4615" width="14.625" style="400" customWidth="1"/>
    <col min="4616" max="4864" width="9" style="400"/>
    <col min="4865" max="4865" width="10.625" style="400" customWidth="1"/>
    <col min="4866" max="4866" width="13.625" style="400" customWidth="1"/>
    <col min="4867" max="4871" width="14.625" style="400" customWidth="1"/>
    <col min="4872" max="5120" width="9" style="400"/>
    <col min="5121" max="5121" width="10.625" style="400" customWidth="1"/>
    <col min="5122" max="5122" width="13.625" style="400" customWidth="1"/>
    <col min="5123" max="5127" width="14.625" style="400" customWidth="1"/>
    <col min="5128" max="5376" width="9" style="400"/>
    <col min="5377" max="5377" width="10.625" style="400" customWidth="1"/>
    <col min="5378" max="5378" width="13.625" style="400" customWidth="1"/>
    <col min="5379" max="5383" width="14.625" style="400" customWidth="1"/>
    <col min="5384" max="5632" width="9" style="400"/>
    <col min="5633" max="5633" width="10.625" style="400" customWidth="1"/>
    <col min="5634" max="5634" width="13.625" style="400" customWidth="1"/>
    <col min="5635" max="5639" width="14.625" style="400" customWidth="1"/>
    <col min="5640" max="5888" width="9" style="400"/>
    <col min="5889" max="5889" width="10.625" style="400" customWidth="1"/>
    <col min="5890" max="5890" width="13.625" style="400" customWidth="1"/>
    <col min="5891" max="5895" width="14.625" style="400" customWidth="1"/>
    <col min="5896" max="6144" width="9" style="400"/>
    <col min="6145" max="6145" width="10.625" style="400" customWidth="1"/>
    <col min="6146" max="6146" width="13.625" style="400" customWidth="1"/>
    <col min="6147" max="6151" width="14.625" style="400" customWidth="1"/>
    <col min="6152" max="6400" width="9" style="400"/>
    <col min="6401" max="6401" width="10.625" style="400" customWidth="1"/>
    <col min="6402" max="6402" width="13.625" style="400" customWidth="1"/>
    <col min="6403" max="6407" width="14.625" style="400" customWidth="1"/>
    <col min="6408" max="6656" width="9" style="400"/>
    <col min="6657" max="6657" width="10.625" style="400" customWidth="1"/>
    <col min="6658" max="6658" width="13.625" style="400" customWidth="1"/>
    <col min="6659" max="6663" width="14.625" style="400" customWidth="1"/>
    <col min="6664" max="6912" width="9" style="400"/>
    <col min="6913" max="6913" width="10.625" style="400" customWidth="1"/>
    <col min="6914" max="6914" width="13.625" style="400" customWidth="1"/>
    <col min="6915" max="6919" width="14.625" style="400" customWidth="1"/>
    <col min="6920" max="7168" width="9" style="400"/>
    <col min="7169" max="7169" width="10.625" style="400" customWidth="1"/>
    <col min="7170" max="7170" width="13.625" style="400" customWidth="1"/>
    <col min="7171" max="7175" width="14.625" style="400" customWidth="1"/>
    <col min="7176" max="7424" width="9" style="400"/>
    <col min="7425" max="7425" width="10.625" style="400" customWidth="1"/>
    <col min="7426" max="7426" width="13.625" style="400" customWidth="1"/>
    <col min="7427" max="7431" width="14.625" style="400" customWidth="1"/>
    <col min="7432" max="7680" width="9" style="400"/>
    <col min="7681" max="7681" width="10.625" style="400" customWidth="1"/>
    <col min="7682" max="7682" width="13.625" style="400" customWidth="1"/>
    <col min="7683" max="7687" width="14.625" style="400" customWidth="1"/>
    <col min="7688" max="7936" width="9" style="400"/>
    <col min="7937" max="7937" width="10.625" style="400" customWidth="1"/>
    <col min="7938" max="7938" width="13.625" style="400" customWidth="1"/>
    <col min="7939" max="7943" width="14.625" style="400" customWidth="1"/>
    <col min="7944" max="8192" width="9" style="400"/>
    <col min="8193" max="8193" width="10.625" style="400" customWidth="1"/>
    <col min="8194" max="8194" width="13.625" style="400" customWidth="1"/>
    <col min="8195" max="8199" width="14.625" style="400" customWidth="1"/>
    <col min="8200" max="8448" width="9" style="400"/>
    <col min="8449" max="8449" width="10.625" style="400" customWidth="1"/>
    <col min="8450" max="8450" width="13.625" style="400" customWidth="1"/>
    <col min="8451" max="8455" width="14.625" style="400" customWidth="1"/>
    <col min="8456" max="8704" width="9" style="400"/>
    <col min="8705" max="8705" width="10.625" style="400" customWidth="1"/>
    <col min="8706" max="8706" width="13.625" style="400" customWidth="1"/>
    <col min="8707" max="8711" width="14.625" style="400" customWidth="1"/>
    <col min="8712" max="8960" width="9" style="400"/>
    <col min="8961" max="8961" width="10.625" style="400" customWidth="1"/>
    <col min="8962" max="8962" width="13.625" style="400" customWidth="1"/>
    <col min="8963" max="8967" width="14.625" style="400" customWidth="1"/>
    <col min="8968" max="9216" width="9" style="400"/>
    <col min="9217" max="9217" width="10.625" style="400" customWidth="1"/>
    <col min="9218" max="9218" width="13.625" style="400" customWidth="1"/>
    <col min="9219" max="9223" width="14.625" style="400" customWidth="1"/>
    <col min="9224" max="9472" width="9" style="400"/>
    <col min="9473" max="9473" width="10.625" style="400" customWidth="1"/>
    <col min="9474" max="9474" width="13.625" style="400" customWidth="1"/>
    <col min="9475" max="9479" width="14.625" style="400" customWidth="1"/>
    <col min="9480" max="9728" width="9" style="400"/>
    <col min="9729" max="9729" width="10.625" style="400" customWidth="1"/>
    <col min="9730" max="9730" width="13.625" style="400" customWidth="1"/>
    <col min="9731" max="9735" width="14.625" style="400" customWidth="1"/>
    <col min="9736" max="9984" width="9" style="400"/>
    <col min="9985" max="9985" width="10.625" style="400" customWidth="1"/>
    <col min="9986" max="9986" width="13.625" style="400" customWidth="1"/>
    <col min="9987" max="9991" width="14.625" style="400" customWidth="1"/>
    <col min="9992" max="10240" width="9" style="400"/>
    <col min="10241" max="10241" width="10.625" style="400" customWidth="1"/>
    <col min="10242" max="10242" width="13.625" style="400" customWidth="1"/>
    <col min="10243" max="10247" width="14.625" style="400" customWidth="1"/>
    <col min="10248" max="10496" width="9" style="400"/>
    <col min="10497" max="10497" width="10.625" style="400" customWidth="1"/>
    <col min="10498" max="10498" width="13.625" style="400" customWidth="1"/>
    <col min="10499" max="10503" width="14.625" style="400" customWidth="1"/>
    <col min="10504" max="10752" width="9" style="400"/>
    <col min="10753" max="10753" width="10.625" style="400" customWidth="1"/>
    <col min="10754" max="10754" width="13.625" style="400" customWidth="1"/>
    <col min="10755" max="10759" width="14.625" style="400" customWidth="1"/>
    <col min="10760" max="11008" width="9" style="400"/>
    <col min="11009" max="11009" width="10.625" style="400" customWidth="1"/>
    <col min="11010" max="11010" width="13.625" style="400" customWidth="1"/>
    <col min="11011" max="11015" width="14.625" style="400" customWidth="1"/>
    <col min="11016" max="11264" width="9" style="400"/>
    <col min="11265" max="11265" width="10.625" style="400" customWidth="1"/>
    <col min="11266" max="11266" width="13.625" style="400" customWidth="1"/>
    <col min="11267" max="11271" width="14.625" style="400" customWidth="1"/>
    <col min="11272" max="11520" width="9" style="400"/>
    <col min="11521" max="11521" width="10.625" style="400" customWidth="1"/>
    <col min="11522" max="11522" width="13.625" style="400" customWidth="1"/>
    <col min="11523" max="11527" width="14.625" style="400" customWidth="1"/>
    <col min="11528" max="11776" width="9" style="400"/>
    <col min="11777" max="11777" width="10.625" style="400" customWidth="1"/>
    <col min="11778" max="11778" width="13.625" style="400" customWidth="1"/>
    <col min="11779" max="11783" width="14.625" style="400" customWidth="1"/>
    <col min="11784" max="12032" width="9" style="400"/>
    <col min="12033" max="12033" width="10.625" style="400" customWidth="1"/>
    <col min="12034" max="12034" width="13.625" style="400" customWidth="1"/>
    <col min="12035" max="12039" width="14.625" style="400" customWidth="1"/>
    <col min="12040" max="12288" width="9" style="400"/>
    <col min="12289" max="12289" width="10.625" style="400" customWidth="1"/>
    <col min="12290" max="12290" width="13.625" style="400" customWidth="1"/>
    <col min="12291" max="12295" width="14.625" style="400" customWidth="1"/>
    <col min="12296" max="12544" width="9" style="400"/>
    <col min="12545" max="12545" width="10.625" style="400" customWidth="1"/>
    <col min="12546" max="12546" width="13.625" style="400" customWidth="1"/>
    <col min="12547" max="12551" width="14.625" style="400" customWidth="1"/>
    <col min="12552" max="12800" width="9" style="400"/>
    <col min="12801" max="12801" width="10.625" style="400" customWidth="1"/>
    <col min="12802" max="12802" width="13.625" style="400" customWidth="1"/>
    <col min="12803" max="12807" width="14.625" style="400" customWidth="1"/>
    <col min="12808" max="13056" width="9" style="400"/>
    <col min="13057" max="13057" width="10.625" style="400" customWidth="1"/>
    <col min="13058" max="13058" width="13.625" style="400" customWidth="1"/>
    <col min="13059" max="13063" width="14.625" style="400" customWidth="1"/>
    <col min="13064" max="13312" width="9" style="400"/>
    <col min="13313" max="13313" width="10.625" style="400" customWidth="1"/>
    <col min="13314" max="13314" width="13.625" style="400" customWidth="1"/>
    <col min="13315" max="13319" width="14.625" style="400" customWidth="1"/>
    <col min="13320" max="13568" width="9" style="400"/>
    <col min="13569" max="13569" width="10.625" style="400" customWidth="1"/>
    <col min="13570" max="13570" width="13.625" style="400" customWidth="1"/>
    <col min="13571" max="13575" width="14.625" style="400" customWidth="1"/>
    <col min="13576" max="13824" width="9" style="400"/>
    <col min="13825" max="13825" width="10.625" style="400" customWidth="1"/>
    <col min="13826" max="13826" width="13.625" style="400" customWidth="1"/>
    <col min="13827" max="13831" width="14.625" style="400" customWidth="1"/>
    <col min="13832" max="14080" width="9" style="400"/>
    <col min="14081" max="14081" width="10.625" style="400" customWidth="1"/>
    <col min="14082" max="14082" width="13.625" style="400" customWidth="1"/>
    <col min="14083" max="14087" width="14.625" style="400" customWidth="1"/>
    <col min="14088" max="14336" width="9" style="400"/>
    <col min="14337" max="14337" width="10.625" style="400" customWidth="1"/>
    <col min="14338" max="14338" width="13.625" style="400" customWidth="1"/>
    <col min="14339" max="14343" width="14.625" style="400" customWidth="1"/>
    <col min="14344" max="14592" width="9" style="400"/>
    <col min="14593" max="14593" width="10.625" style="400" customWidth="1"/>
    <col min="14594" max="14594" width="13.625" style="400" customWidth="1"/>
    <col min="14595" max="14599" width="14.625" style="400" customWidth="1"/>
    <col min="14600" max="14848" width="9" style="400"/>
    <col min="14849" max="14849" width="10.625" style="400" customWidth="1"/>
    <col min="14850" max="14850" width="13.625" style="400" customWidth="1"/>
    <col min="14851" max="14855" width="14.625" style="400" customWidth="1"/>
    <col min="14856" max="15104" width="9" style="400"/>
    <col min="15105" max="15105" width="10.625" style="400" customWidth="1"/>
    <col min="15106" max="15106" width="13.625" style="400" customWidth="1"/>
    <col min="15107" max="15111" width="14.625" style="400" customWidth="1"/>
    <col min="15112" max="15360" width="9" style="400"/>
    <col min="15361" max="15361" width="10.625" style="400" customWidth="1"/>
    <col min="15362" max="15362" width="13.625" style="400" customWidth="1"/>
    <col min="15363" max="15367" width="14.625" style="400" customWidth="1"/>
    <col min="15368" max="15616" width="9" style="400"/>
    <col min="15617" max="15617" width="10.625" style="400" customWidth="1"/>
    <col min="15618" max="15618" width="13.625" style="400" customWidth="1"/>
    <col min="15619" max="15623" width="14.625" style="400" customWidth="1"/>
    <col min="15624" max="15872" width="9" style="400"/>
    <col min="15873" max="15873" width="10.625" style="400" customWidth="1"/>
    <col min="15874" max="15874" width="13.625" style="400" customWidth="1"/>
    <col min="15875" max="15879" width="14.625" style="400" customWidth="1"/>
    <col min="15880" max="16128" width="9" style="400"/>
    <col min="16129" max="16129" width="10.625" style="400" customWidth="1"/>
    <col min="16130" max="16130" width="13.625" style="400" customWidth="1"/>
    <col min="16131" max="16135" width="14.625" style="400" customWidth="1"/>
    <col min="16136" max="16384" width="9" style="400"/>
  </cols>
  <sheetData>
    <row r="1" spans="1:5" ht="20.100000000000001" customHeight="1">
      <c r="A1" s="400" t="s">
        <v>196</v>
      </c>
    </row>
    <row r="2" spans="1:5" ht="20.100000000000001" customHeight="1">
      <c r="A2" s="400" t="s">
        <v>197</v>
      </c>
      <c r="E2" s="487" t="s">
        <v>80</v>
      </c>
    </row>
    <row r="3" spans="1:5" ht="20.100000000000001" customHeight="1">
      <c r="A3" s="488" t="s">
        <v>198</v>
      </c>
      <c r="B3" s="488" t="s">
        <v>4</v>
      </c>
      <c r="C3" s="538" t="s">
        <v>199</v>
      </c>
      <c r="D3" s="538"/>
      <c r="E3" s="488" t="s">
        <v>193</v>
      </c>
    </row>
    <row r="4" spans="1:5" ht="20.100000000000001" customHeight="1">
      <c r="A4" s="538" t="s">
        <v>20</v>
      </c>
      <c r="B4" s="538" t="s">
        <v>45</v>
      </c>
      <c r="C4" s="549" t="s">
        <v>544</v>
      </c>
      <c r="D4" s="549"/>
      <c r="E4" s="489">
        <v>2229587</v>
      </c>
    </row>
    <row r="5" spans="1:5" ht="20.100000000000001" customHeight="1">
      <c r="A5" s="538"/>
      <c r="B5" s="538"/>
      <c r="C5" s="549" t="s">
        <v>23</v>
      </c>
      <c r="D5" s="549"/>
      <c r="E5" s="489">
        <v>226029</v>
      </c>
    </row>
    <row r="6" spans="1:5" ht="20.100000000000001" customHeight="1">
      <c r="A6" s="538"/>
      <c r="B6" s="538"/>
      <c r="C6" s="549" t="s">
        <v>24</v>
      </c>
      <c r="D6" s="549"/>
      <c r="E6" s="489">
        <v>61305</v>
      </c>
    </row>
    <row r="7" spans="1:5" ht="20.100000000000001" customHeight="1">
      <c r="A7" s="538"/>
      <c r="B7" s="538"/>
      <c r="C7" s="549" t="s">
        <v>545</v>
      </c>
      <c r="D7" s="549"/>
      <c r="E7" s="489">
        <v>33402</v>
      </c>
    </row>
    <row r="8" spans="1:5" ht="20.100000000000001" customHeight="1">
      <c r="A8" s="538"/>
      <c r="B8" s="538"/>
      <c r="C8" s="549" t="s">
        <v>546</v>
      </c>
      <c r="D8" s="549"/>
      <c r="E8" s="489">
        <v>8022</v>
      </c>
    </row>
    <row r="9" spans="1:5" ht="20.100000000000001" customHeight="1">
      <c r="A9" s="538"/>
      <c r="B9" s="538"/>
      <c r="C9" s="549" t="s">
        <v>547</v>
      </c>
      <c r="D9" s="549"/>
      <c r="E9" s="489">
        <v>582614</v>
      </c>
    </row>
    <row r="10" spans="1:5" ht="20.100000000000001" customHeight="1">
      <c r="A10" s="538"/>
      <c r="B10" s="538"/>
      <c r="C10" s="549" t="s">
        <v>548</v>
      </c>
      <c r="D10" s="549"/>
      <c r="E10" s="489">
        <v>1816</v>
      </c>
    </row>
    <row r="11" spans="1:5" ht="20.100000000000001" customHeight="1">
      <c r="A11" s="538"/>
      <c r="B11" s="538"/>
      <c r="C11" s="549" t="s">
        <v>549</v>
      </c>
      <c r="D11" s="549"/>
      <c r="E11" s="489">
        <v>10532</v>
      </c>
    </row>
    <row r="12" spans="1:5" ht="20.100000000000001" customHeight="1">
      <c r="A12" s="538"/>
      <c r="B12" s="538"/>
      <c r="C12" s="549" t="s">
        <v>25</v>
      </c>
      <c r="D12" s="549"/>
      <c r="E12" s="489">
        <v>44631</v>
      </c>
    </row>
    <row r="13" spans="1:5" ht="20.100000000000001" customHeight="1">
      <c r="A13" s="538"/>
      <c r="B13" s="538"/>
      <c r="C13" s="549" t="s">
        <v>26</v>
      </c>
      <c r="D13" s="549"/>
      <c r="E13" s="489">
        <v>25793</v>
      </c>
    </row>
    <row r="14" spans="1:5" ht="20.100000000000001" customHeight="1">
      <c r="A14" s="538"/>
      <c r="B14" s="538"/>
      <c r="C14" s="549" t="s">
        <v>452</v>
      </c>
      <c r="D14" s="549"/>
      <c r="E14" s="489">
        <v>0</v>
      </c>
    </row>
    <row r="15" spans="1:5" ht="20.100000000000001" customHeight="1">
      <c r="A15" s="538"/>
      <c r="B15" s="538"/>
      <c r="C15" s="549" t="s">
        <v>453</v>
      </c>
      <c r="D15" s="549"/>
      <c r="E15" s="489">
        <v>0</v>
      </c>
    </row>
    <row r="16" spans="1:5" ht="20.100000000000001" customHeight="1">
      <c r="A16" s="538"/>
      <c r="B16" s="538"/>
      <c r="C16" s="549" t="s">
        <v>454</v>
      </c>
      <c r="D16" s="549"/>
      <c r="E16" s="489">
        <v>0</v>
      </c>
    </row>
    <row r="17" spans="1:7" ht="20.100000000000001" customHeight="1">
      <c r="A17" s="538"/>
      <c r="B17" s="538"/>
      <c r="C17" s="549" t="s">
        <v>455</v>
      </c>
      <c r="D17" s="549"/>
      <c r="E17" s="489">
        <v>0</v>
      </c>
    </row>
    <row r="18" spans="1:7" ht="20.100000000000001" customHeight="1">
      <c r="A18" s="538"/>
      <c r="B18" s="538"/>
      <c r="C18" s="549" t="s">
        <v>27</v>
      </c>
      <c r="D18" s="549"/>
      <c r="E18" s="489">
        <v>0</v>
      </c>
    </row>
    <row r="19" spans="1:7" ht="20.100000000000001" customHeight="1">
      <c r="A19" s="538"/>
      <c r="B19" s="538"/>
      <c r="C19" s="549" t="s">
        <v>28</v>
      </c>
      <c r="D19" s="549"/>
      <c r="E19" s="489">
        <v>0</v>
      </c>
    </row>
    <row r="20" spans="1:7" ht="20.100000000000001" customHeight="1">
      <c r="A20" s="538"/>
      <c r="B20" s="538"/>
      <c r="C20" s="549" t="s">
        <v>29</v>
      </c>
      <c r="D20" s="549"/>
      <c r="E20" s="489">
        <v>0</v>
      </c>
    </row>
    <row r="21" spans="1:7" ht="20.100000000000001" customHeight="1">
      <c r="A21" s="538"/>
      <c r="B21" s="538"/>
      <c r="C21" s="546" t="s">
        <v>145</v>
      </c>
      <c r="D21" s="547"/>
      <c r="E21" s="489">
        <v>3223731</v>
      </c>
    </row>
    <row r="22" spans="1:7" ht="20.100000000000001" customHeight="1">
      <c r="A22" s="538"/>
      <c r="B22" s="540" t="s">
        <v>44</v>
      </c>
      <c r="C22" s="543" t="s">
        <v>200</v>
      </c>
      <c r="D22" s="490" t="s">
        <v>31</v>
      </c>
      <c r="E22" s="489">
        <v>36214</v>
      </c>
    </row>
    <row r="23" spans="1:7" ht="20.100000000000001" customHeight="1">
      <c r="A23" s="538"/>
      <c r="B23" s="541"/>
      <c r="C23" s="544"/>
      <c r="D23" s="490" t="s">
        <v>30</v>
      </c>
      <c r="E23" s="489">
        <v>17441</v>
      </c>
    </row>
    <row r="24" spans="1:7" ht="20.100000000000001" customHeight="1">
      <c r="A24" s="538"/>
      <c r="B24" s="541"/>
      <c r="C24" s="545"/>
      <c r="D24" s="491" t="s">
        <v>10</v>
      </c>
      <c r="E24" s="489">
        <v>53655</v>
      </c>
    </row>
    <row r="25" spans="1:7" ht="20.100000000000001" customHeight="1">
      <c r="A25" s="538"/>
      <c r="B25" s="541"/>
      <c r="C25" s="543" t="s">
        <v>201</v>
      </c>
      <c r="D25" s="490" t="s">
        <v>31</v>
      </c>
      <c r="E25" s="489">
        <v>304642</v>
      </c>
    </row>
    <row r="26" spans="1:7" ht="20.100000000000001" customHeight="1">
      <c r="A26" s="538"/>
      <c r="B26" s="541"/>
      <c r="C26" s="544"/>
      <c r="D26" s="490" t="s">
        <v>30</v>
      </c>
      <c r="E26" s="489">
        <v>249370</v>
      </c>
    </row>
    <row r="27" spans="1:7" ht="20.100000000000001" customHeight="1">
      <c r="A27" s="538"/>
      <c r="B27" s="541"/>
      <c r="C27" s="545"/>
      <c r="D27" s="491" t="s">
        <v>10</v>
      </c>
      <c r="E27" s="489">
        <v>554012</v>
      </c>
    </row>
    <row r="28" spans="1:7" ht="20.100000000000001" customHeight="1">
      <c r="A28" s="538"/>
      <c r="B28" s="542"/>
      <c r="C28" s="546" t="s">
        <v>145</v>
      </c>
      <c r="D28" s="547"/>
      <c r="E28" s="489">
        <v>607667</v>
      </c>
    </row>
    <row r="29" spans="1:7" ht="20.100000000000001" customHeight="1">
      <c r="A29" s="538"/>
      <c r="B29" s="546" t="s">
        <v>11</v>
      </c>
      <c r="C29" s="548"/>
      <c r="D29" s="547"/>
      <c r="E29" s="489">
        <v>3831398</v>
      </c>
    </row>
    <row r="30" spans="1:7" ht="20.100000000000001" customHeight="1"/>
    <row r="31" spans="1:7" ht="20.100000000000001" customHeight="1">
      <c r="A31" s="400" t="s">
        <v>202</v>
      </c>
      <c r="G31" s="492" t="s">
        <v>80</v>
      </c>
    </row>
    <row r="32" spans="1:7" ht="20.100000000000001" customHeight="1">
      <c r="A32" s="538" t="s">
        <v>4</v>
      </c>
      <c r="B32" s="539"/>
      <c r="C32" s="538" t="s">
        <v>193</v>
      </c>
      <c r="D32" s="538" t="s">
        <v>48</v>
      </c>
      <c r="E32" s="539"/>
      <c r="F32" s="539"/>
      <c r="G32" s="539"/>
    </row>
    <row r="33" spans="1:7" ht="20.100000000000001" customHeight="1">
      <c r="A33" s="539"/>
      <c r="B33" s="539"/>
      <c r="C33" s="539"/>
      <c r="D33" s="491" t="s">
        <v>44</v>
      </c>
      <c r="E33" s="491" t="s">
        <v>203</v>
      </c>
      <c r="F33" s="491" t="s">
        <v>204</v>
      </c>
      <c r="G33" s="491" t="s">
        <v>43</v>
      </c>
    </row>
    <row r="34" spans="1:7" ht="20.100000000000001" customHeight="1">
      <c r="A34" s="536" t="s">
        <v>205</v>
      </c>
      <c r="B34" s="537"/>
      <c r="C34" s="489">
        <v>4258840</v>
      </c>
      <c r="D34" s="489">
        <v>554012</v>
      </c>
      <c r="E34" s="489">
        <v>234362</v>
      </c>
      <c r="F34" s="489">
        <v>2714416</v>
      </c>
      <c r="G34" s="489">
        <v>756051</v>
      </c>
    </row>
    <row r="35" spans="1:7" ht="20.100000000000001" customHeight="1">
      <c r="A35" s="536" t="s">
        <v>206</v>
      </c>
      <c r="B35" s="537"/>
      <c r="C35" s="489">
        <v>323135</v>
      </c>
      <c r="D35" s="489">
        <v>53655</v>
      </c>
      <c r="E35" s="489">
        <v>107000</v>
      </c>
      <c r="F35" s="489">
        <v>162480</v>
      </c>
      <c r="G35" s="489">
        <v>0</v>
      </c>
    </row>
    <row r="36" spans="1:7" ht="20.100000000000001" customHeight="1">
      <c r="A36" s="536" t="s">
        <v>207</v>
      </c>
      <c r="B36" s="537"/>
      <c r="C36" s="489">
        <v>335010</v>
      </c>
      <c r="D36" s="489">
        <v>0</v>
      </c>
      <c r="E36" s="489">
        <v>0</v>
      </c>
      <c r="F36" s="489">
        <v>335010</v>
      </c>
      <c r="G36" s="489">
        <v>0</v>
      </c>
    </row>
    <row r="37" spans="1:7" ht="20.100000000000001" customHeight="1">
      <c r="A37" s="536" t="s">
        <v>43</v>
      </c>
      <c r="B37" s="537"/>
      <c r="C37" s="489">
        <v>0</v>
      </c>
      <c r="D37" s="489">
        <v>0</v>
      </c>
      <c r="E37" s="489">
        <v>0</v>
      </c>
      <c r="F37" s="489">
        <v>0</v>
      </c>
      <c r="G37" s="489">
        <v>0</v>
      </c>
    </row>
    <row r="38" spans="1:7" ht="20.100000000000001" customHeight="1">
      <c r="A38" s="538" t="s">
        <v>11</v>
      </c>
      <c r="B38" s="539"/>
      <c r="C38" s="489">
        <v>4916985</v>
      </c>
      <c r="D38" s="489">
        <v>607667</v>
      </c>
      <c r="E38" s="489">
        <v>341362</v>
      </c>
      <c r="F38" s="489">
        <v>3211905</v>
      </c>
      <c r="G38" s="489">
        <v>756051</v>
      </c>
    </row>
    <row r="39" spans="1:7" ht="20.100000000000001" customHeight="1"/>
    <row r="40" spans="1:7" ht="20.100000000000001" customHeight="1"/>
    <row r="41" spans="1:7" ht="20.100000000000001" customHeight="1"/>
    <row r="42" spans="1:7" ht="20.100000000000001" customHeight="1"/>
    <row r="43" spans="1:7" ht="20.100000000000001" customHeight="1"/>
    <row r="44" spans="1:7" ht="20.100000000000001" customHeight="1"/>
  </sheetData>
  <mergeCells count="34">
    <mergeCell ref="C3:D3"/>
    <mergeCell ref="C10:D10"/>
    <mergeCell ref="C14:D14"/>
    <mergeCell ref="C15:D15"/>
    <mergeCell ref="C16:D16"/>
    <mergeCell ref="C9:D9"/>
    <mergeCell ref="C12:D12"/>
    <mergeCell ref="C18:D18"/>
    <mergeCell ref="C19:D19"/>
    <mergeCell ref="C21:D21"/>
    <mergeCell ref="C20:D20"/>
    <mergeCell ref="C4:D4"/>
    <mergeCell ref="C5:D5"/>
    <mergeCell ref="D32:G32"/>
    <mergeCell ref="A34:B34"/>
    <mergeCell ref="A35:B35"/>
    <mergeCell ref="A4:A29"/>
    <mergeCell ref="B4:B21"/>
    <mergeCell ref="B22:B28"/>
    <mergeCell ref="C22:C24"/>
    <mergeCell ref="C25:C27"/>
    <mergeCell ref="C28:D28"/>
    <mergeCell ref="B29:D29"/>
    <mergeCell ref="C6:D6"/>
    <mergeCell ref="C7:D7"/>
    <mergeCell ref="C8:D8"/>
    <mergeCell ref="C11:D11"/>
    <mergeCell ref="C13:D13"/>
    <mergeCell ref="C17:D17"/>
    <mergeCell ref="A36:B36"/>
    <mergeCell ref="A37:B37"/>
    <mergeCell ref="A38:B38"/>
    <mergeCell ref="A32:B33"/>
    <mergeCell ref="C32:C33"/>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heetViews>
  <sheetFormatPr defaultRowHeight="15" customHeight="1"/>
  <cols>
    <col min="1" max="1" width="50.625" style="451" customWidth="1"/>
    <col min="2" max="2" width="32.375" style="451" customWidth="1"/>
    <col min="3" max="3" width="9" style="451" customWidth="1"/>
    <col min="4" max="256" width="9" style="451"/>
    <col min="257" max="257" width="50.625" style="451" customWidth="1"/>
    <col min="258" max="258" width="32.375" style="451" customWidth="1"/>
    <col min="259" max="259" width="9" style="451" customWidth="1"/>
    <col min="260" max="512" width="9" style="451"/>
    <col min="513" max="513" width="50.625" style="451" customWidth="1"/>
    <col min="514" max="514" width="32.375" style="451" customWidth="1"/>
    <col min="515" max="515" width="9" style="451" customWidth="1"/>
    <col min="516" max="768" width="9" style="451"/>
    <col min="769" max="769" width="50.625" style="451" customWidth="1"/>
    <col min="770" max="770" width="32.375" style="451" customWidth="1"/>
    <col min="771" max="771" width="9" style="451" customWidth="1"/>
    <col min="772" max="1024" width="9" style="451"/>
    <col min="1025" max="1025" width="50.625" style="451" customWidth="1"/>
    <col min="1026" max="1026" width="32.375" style="451" customWidth="1"/>
    <col min="1027" max="1027" width="9" style="451" customWidth="1"/>
    <col min="1028" max="1280" width="9" style="451"/>
    <col min="1281" max="1281" width="50.625" style="451" customWidth="1"/>
    <col min="1282" max="1282" width="32.375" style="451" customWidth="1"/>
    <col min="1283" max="1283" width="9" style="451" customWidth="1"/>
    <col min="1284" max="1536" width="9" style="451"/>
    <col min="1537" max="1537" width="50.625" style="451" customWidth="1"/>
    <col min="1538" max="1538" width="32.375" style="451" customWidth="1"/>
    <col min="1539" max="1539" width="9" style="451" customWidth="1"/>
    <col min="1540" max="1792" width="9" style="451"/>
    <col min="1793" max="1793" width="50.625" style="451" customWidth="1"/>
    <col min="1794" max="1794" width="32.375" style="451" customWidth="1"/>
    <col min="1795" max="1795" width="9" style="451" customWidth="1"/>
    <col min="1796" max="2048" width="9" style="451"/>
    <col min="2049" max="2049" width="50.625" style="451" customWidth="1"/>
    <col min="2050" max="2050" width="32.375" style="451" customWidth="1"/>
    <col min="2051" max="2051" width="9" style="451" customWidth="1"/>
    <col min="2052" max="2304" width="9" style="451"/>
    <col min="2305" max="2305" width="50.625" style="451" customWidth="1"/>
    <col min="2306" max="2306" width="32.375" style="451" customWidth="1"/>
    <col min="2307" max="2307" width="9" style="451" customWidth="1"/>
    <col min="2308" max="2560" width="9" style="451"/>
    <col min="2561" max="2561" width="50.625" style="451" customWidth="1"/>
    <col min="2562" max="2562" width="32.375" style="451" customWidth="1"/>
    <col min="2563" max="2563" width="9" style="451" customWidth="1"/>
    <col min="2564" max="2816" width="9" style="451"/>
    <col min="2817" max="2817" width="50.625" style="451" customWidth="1"/>
    <col min="2818" max="2818" width="32.375" style="451" customWidth="1"/>
    <col min="2819" max="2819" width="9" style="451" customWidth="1"/>
    <col min="2820" max="3072" width="9" style="451"/>
    <col min="3073" max="3073" width="50.625" style="451" customWidth="1"/>
    <col min="3074" max="3074" width="32.375" style="451" customWidth="1"/>
    <col min="3075" max="3075" width="9" style="451" customWidth="1"/>
    <col min="3076" max="3328" width="9" style="451"/>
    <col min="3329" max="3329" width="50.625" style="451" customWidth="1"/>
    <col min="3330" max="3330" width="32.375" style="451" customWidth="1"/>
    <col min="3331" max="3331" width="9" style="451" customWidth="1"/>
    <col min="3332" max="3584" width="9" style="451"/>
    <col min="3585" max="3585" width="50.625" style="451" customWidth="1"/>
    <col min="3586" max="3586" width="32.375" style="451" customWidth="1"/>
    <col min="3587" max="3587" width="9" style="451" customWidth="1"/>
    <col min="3588" max="3840" width="9" style="451"/>
    <col min="3841" max="3841" width="50.625" style="451" customWidth="1"/>
    <col min="3842" max="3842" width="32.375" style="451" customWidth="1"/>
    <col min="3843" max="3843" width="9" style="451" customWidth="1"/>
    <col min="3844" max="4096" width="9" style="451"/>
    <col min="4097" max="4097" width="50.625" style="451" customWidth="1"/>
    <col min="4098" max="4098" width="32.375" style="451" customWidth="1"/>
    <col min="4099" max="4099" width="9" style="451" customWidth="1"/>
    <col min="4100" max="4352" width="9" style="451"/>
    <col min="4353" max="4353" width="50.625" style="451" customWidth="1"/>
    <col min="4354" max="4354" width="32.375" style="451" customWidth="1"/>
    <col min="4355" max="4355" width="9" style="451" customWidth="1"/>
    <col min="4356" max="4608" width="9" style="451"/>
    <col min="4609" max="4609" width="50.625" style="451" customWidth="1"/>
    <col min="4610" max="4610" width="32.375" style="451" customWidth="1"/>
    <col min="4611" max="4611" width="9" style="451" customWidth="1"/>
    <col min="4612" max="4864" width="9" style="451"/>
    <col min="4865" max="4865" width="50.625" style="451" customWidth="1"/>
    <col min="4866" max="4866" width="32.375" style="451" customWidth="1"/>
    <col min="4867" max="4867" width="9" style="451" customWidth="1"/>
    <col min="4868" max="5120" width="9" style="451"/>
    <col min="5121" max="5121" width="50.625" style="451" customWidth="1"/>
    <col min="5122" max="5122" width="32.375" style="451" customWidth="1"/>
    <col min="5123" max="5123" width="9" style="451" customWidth="1"/>
    <col min="5124" max="5376" width="9" style="451"/>
    <col min="5377" max="5377" width="50.625" style="451" customWidth="1"/>
    <col min="5378" max="5378" width="32.375" style="451" customWidth="1"/>
    <col min="5379" max="5379" width="9" style="451" customWidth="1"/>
    <col min="5380" max="5632" width="9" style="451"/>
    <col min="5633" max="5633" width="50.625" style="451" customWidth="1"/>
    <col min="5634" max="5634" width="32.375" style="451" customWidth="1"/>
    <col min="5635" max="5635" width="9" style="451" customWidth="1"/>
    <col min="5636" max="5888" width="9" style="451"/>
    <col min="5889" max="5889" width="50.625" style="451" customWidth="1"/>
    <col min="5890" max="5890" width="32.375" style="451" customWidth="1"/>
    <col min="5891" max="5891" width="9" style="451" customWidth="1"/>
    <col min="5892" max="6144" width="9" style="451"/>
    <col min="6145" max="6145" width="50.625" style="451" customWidth="1"/>
    <col min="6146" max="6146" width="32.375" style="451" customWidth="1"/>
    <col min="6147" max="6147" width="9" style="451" customWidth="1"/>
    <col min="6148" max="6400" width="9" style="451"/>
    <col min="6401" max="6401" width="50.625" style="451" customWidth="1"/>
    <col min="6402" max="6402" width="32.375" style="451" customWidth="1"/>
    <col min="6403" max="6403" width="9" style="451" customWidth="1"/>
    <col min="6404" max="6656" width="9" style="451"/>
    <col min="6657" max="6657" width="50.625" style="451" customWidth="1"/>
    <col min="6658" max="6658" width="32.375" style="451" customWidth="1"/>
    <col min="6659" max="6659" width="9" style="451" customWidth="1"/>
    <col min="6660" max="6912" width="9" style="451"/>
    <col min="6913" max="6913" width="50.625" style="451" customWidth="1"/>
    <col min="6914" max="6914" width="32.375" style="451" customWidth="1"/>
    <col min="6915" max="6915" width="9" style="451" customWidth="1"/>
    <col min="6916" max="7168" width="9" style="451"/>
    <col min="7169" max="7169" width="50.625" style="451" customWidth="1"/>
    <col min="7170" max="7170" width="32.375" style="451" customWidth="1"/>
    <col min="7171" max="7171" width="9" style="451" customWidth="1"/>
    <col min="7172" max="7424" width="9" style="451"/>
    <col min="7425" max="7425" width="50.625" style="451" customWidth="1"/>
    <col min="7426" max="7426" width="32.375" style="451" customWidth="1"/>
    <col min="7427" max="7427" width="9" style="451" customWidth="1"/>
    <col min="7428" max="7680" width="9" style="451"/>
    <col min="7681" max="7681" width="50.625" style="451" customWidth="1"/>
    <col min="7682" max="7682" width="32.375" style="451" customWidth="1"/>
    <col min="7683" max="7683" width="9" style="451" customWidth="1"/>
    <col min="7684" max="7936" width="9" style="451"/>
    <col min="7937" max="7937" width="50.625" style="451" customWidth="1"/>
    <col min="7938" max="7938" width="32.375" style="451" customWidth="1"/>
    <col min="7939" max="7939" width="9" style="451" customWidth="1"/>
    <col min="7940" max="8192" width="9" style="451"/>
    <col min="8193" max="8193" width="50.625" style="451" customWidth="1"/>
    <col min="8194" max="8194" width="32.375" style="451" customWidth="1"/>
    <col min="8195" max="8195" width="9" style="451" customWidth="1"/>
    <col min="8196" max="8448" width="9" style="451"/>
    <col min="8449" max="8449" width="50.625" style="451" customWidth="1"/>
    <col min="8450" max="8450" width="32.375" style="451" customWidth="1"/>
    <col min="8451" max="8451" width="9" style="451" customWidth="1"/>
    <col min="8452" max="8704" width="9" style="451"/>
    <col min="8705" max="8705" width="50.625" style="451" customWidth="1"/>
    <col min="8706" max="8706" width="32.375" style="451" customWidth="1"/>
    <col min="8707" max="8707" width="9" style="451" customWidth="1"/>
    <col min="8708" max="8960" width="9" style="451"/>
    <col min="8961" max="8961" width="50.625" style="451" customWidth="1"/>
    <col min="8962" max="8962" width="32.375" style="451" customWidth="1"/>
    <col min="8963" max="8963" width="9" style="451" customWidth="1"/>
    <col min="8964" max="9216" width="9" style="451"/>
    <col min="9217" max="9217" width="50.625" style="451" customWidth="1"/>
    <col min="9218" max="9218" width="32.375" style="451" customWidth="1"/>
    <col min="9219" max="9219" width="9" style="451" customWidth="1"/>
    <col min="9220" max="9472" width="9" style="451"/>
    <col min="9473" max="9473" width="50.625" style="451" customWidth="1"/>
    <col min="9474" max="9474" width="32.375" style="451" customWidth="1"/>
    <col min="9475" max="9475" width="9" style="451" customWidth="1"/>
    <col min="9476" max="9728" width="9" style="451"/>
    <col min="9729" max="9729" width="50.625" style="451" customWidth="1"/>
    <col min="9730" max="9730" width="32.375" style="451" customWidth="1"/>
    <col min="9731" max="9731" width="9" style="451" customWidth="1"/>
    <col min="9732" max="9984" width="9" style="451"/>
    <col min="9985" max="9985" width="50.625" style="451" customWidth="1"/>
    <col min="9986" max="9986" width="32.375" style="451" customWidth="1"/>
    <col min="9987" max="9987" width="9" style="451" customWidth="1"/>
    <col min="9988" max="10240" width="9" style="451"/>
    <col min="10241" max="10241" width="50.625" style="451" customWidth="1"/>
    <col min="10242" max="10242" width="32.375" style="451" customWidth="1"/>
    <col min="10243" max="10243" width="9" style="451" customWidth="1"/>
    <col min="10244" max="10496" width="9" style="451"/>
    <col min="10497" max="10497" width="50.625" style="451" customWidth="1"/>
    <col min="10498" max="10498" width="32.375" style="451" customWidth="1"/>
    <col min="10499" max="10499" width="9" style="451" customWidth="1"/>
    <col min="10500" max="10752" width="9" style="451"/>
    <col min="10753" max="10753" width="50.625" style="451" customWidth="1"/>
    <col min="10754" max="10754" width="32.375" style="451" customWidth="1"/>
    <col min="10755" max="10755" width="9" style="451" customWidth="1"/>
    <col min="10756" max="11008" width="9" style="451"/>
    <col min="11009" max="11009" width="50.625" style="451" customWidth="1"/>
    <col min="11010" max="11010" width="32.375" style="451" customWidth="1"/>
    <col min="11011" max="11011" width="9" style="451" customWidth="1"/>
    <col min="11012" max="11264" width="9" style="451"/>
    <col min="11265" max="11265" width="50.625" style="451" customWidth="1"/>
    <col min="11266" max="11266" width="32.375" style="451" customWidth="1"/>
    <col min="11267" max="11267" width="9" style="451" customWidth="1"/>
    <col min="11268" max="11520" width="9" style="451"/>
    <col min="11521" max="11521" width="50.625" style="451" customWidth="1"/>
    <col min="11522" max="11522" width="32.375" style="451" customWidth="1"/>
    <col min="11523" max="11523" width="9" style="451" customWidth="1"/>
    <col min="11524" max="11776" width="9" style="451"/>
    <col min="11777" max="11777" width="50.625" style="451" customWidth="1"/>
    <col min="11778" max="11778" width="32.375" style="451" customWidth="1"/>
    <col min="11779" max="11779" width="9" style="451" customWidth="1"/>
    <col min="11780" max="12032" width="9" style="451"/>
    <col min="12033" max="12033" width="50.625" style="451" customWidth="1"/>
    <col min="12034" max="12034" width="32.375" style="451" customWidth="1"/>
    <col min="12035" max="12035" width="9" style="451" customWidth="1"/>
    <col min="12036" max="12288" width="9" style="451"/>
    <col min="12289" max="12289" width="50.625" style="451" customWidth="1"/>
    <col min="12290" max="12290" width="32.375" style="451" customWidth="1"/>
    <col min="12291" max="12291" width="9" style="451" customWidth="1"/>
    <col min="12292" max="12544" width="9" style="451"/>
    <col min="12545" max="12545" width="50.625" style="451" customWidth="1"/>
    <col min="12546" max="12546" width="32.375" style="451" customWidth="1"/>
    <col min="12547" max="12547" width="9" style="451" customWidth="1"/>
    <col min="12548" max="12800" width="9" style="451"/>
    <col min="12801" max="12801" width="50.625" style="451" customWidth="1"/>
    <col min="12802" max="12802" width="32.375" style="451" customWidth="1"/>
    <col min="12803" max="12803" width="9" style="451" customWidth="1"/>
    <col min="12804" max="13056" width="9" style="451"/>
    <col min="13057" max="13057" width="50.625" style="451" customWidth="1"/>
    <col min="13058" max="13058" width="32.375" style="451" customWidth="1"/>
    <col min="13059" max="13059" width="9" style="451" customWidth="1"/>
    <col min="13060" max="13312" width="9" style="451"/>
    <col min="13313" max="13313" width="50.625" style="451" customWidth="1"/>
    <col min="13314" max="13314" width="32.375" style="451" customWidth="1"/>
    <col min="13315" max="13315" width="9" style="451" customWidth="1"/>
    <col min="13316" max="13568" width="9" style="451"/>
    <col min="13569" max="13569" width="50.625" style="451" customWidth="1"/>
    <col min="13570" max="13570" width="32.375" style="451" customWidth="1"/>
    <col min="13571" max="13571" width="9" style="451" customWidth="1"/>
    <col min="13572" max="13824" width="9" style="451"/>
    <col min="13825" max="13825" width="50.625" style="451" customWidth="1"/>
    <col min="13826" max="13826" width="32.375" style="451" customWidth="1"/>
    <col min="13827" max="13827" width="9" style="451" customWidth="1"/>
    <col min="13828" max="14080" width="9" style="451"/>
    <col min="14081" max="14081" width="50.625" style="451" customWidth="1"/>
    <col min="14082" max="14082" width="32.375" style="451" customWidth="1"/>
    <col min="14083" max="14083" width="9" style="451" customWidth="1"/>
    <col min="14084" max="14336" width="9" style="451"/>
    <col min="14337" max="14337" width="50.625" style="451" customWidth="1"/>
    <col min="14338" max="14338" width="32.375" style="451" customWidth="1"/>
    <col min="14339" max="14339" width="9" style="451" customWidth="1"/>
    <col min="14340" max="14592" width="9" style="451"/>
    <col min="14593" max="14593" width="50.625" style="451" customWidth="1"/>
    <col min="14594" max="14594" width="32.375" style="451" customWidth="1"/>
    <col min="14595" max="14595" width="9" style="451" customWidth="1"/>
    <col min="14596" max="14848" width="9" style="451"/>
    <col min="14849" max="14849" width="50.625" style="451" customWidth="1"/>
    <col min="14850" max="14850" width="32.375" style="451" customWidth="1"/>
    <col min="14851" max="14851" width="9" style="451" customWidth="1"/>
    <col min="14852" max="15104" width="9" style="451"/>
    <col min="15105" max="15105" width="50.625" style="451" customWidth="1"/>
    <col min="15106" max="15106" width="32.375" style="451" customWidth="1"/>
    <col min="15107" max="15107" width="9" style="451" customWidth="1"/>
    <col min="15108" max="15360" width="9" style="451"/>
    <col min="15361" max="15361" width="50.625" style="451" customWidth="1"/>
    <col min="15362" max="15362" width="32.375" style="451" customWidth="1"/>
    <col min="15363" max="15363" width="9" style="451" customWidth="1"/>
    <col min="15364" max="15616" width="9" style="451"/>
    <col min="15617" max="15617" width="50.625" style="451" customWidth="1"/>
    <col min="15618" max="15618" width="32.375" style="451" customWidth="1"/>
    <col min="15619" max="15619" width="9" style="451" customWidth="1"/>
    <col min="15620" max="15872" width="9" style="451"/>
    <col min="15873" max="15873" width="50.625" style="451" customWidth="1"/>
    <col min="15874" max="15874" width="32.375" style="451" customWidth="1"/>
    <col min="15875" max="15875" width="9" style="451" customWidth="1"/>
    <col min="15876" max="16128" width="9" style="451"/>
    <col min="16129" max="16129" width="50.625" style="451" customWidth="1"/>
    <col min="16130" max="16130" width="32.375" style="451" customWidth="1"/>
    <col min="16131" max="16131" width="9" style="451" customWidth="1"/>
    <col min="16132" max="16384" width="9" style="451"/>
  </cols>
  <sheetData>
    <row r="1" spans="1:3" ht="24" customHeight="1">
      <c r="A1" s="451" t="s">
        <v>208</v>
      </c>
    </row>
    <row r="2" spans="1:3" ht="24" customHeight="1">
      <c r="A2" s="451" t="s">
        <v>209</v>
      </c>
      <c r="B2" s="453" t="s">
        <v>499</v>
      </c>
    </row>
    <row r="3" spans="1:3" ht="24" customHeight="1">
      <c r="A3" s="480" t="s">
        <v>21</v>
      </c>
      <c r="B3" s="448" t="s">
        <v>210</v>
      </c>
    </row>
    <row r="4" spans="1:3" ht="24" customHeight="1">
      <c r="A4" s="493" t="s">
        <v>476</v>
      </c>
      <c r="B4" s="473">
        <v>0</v>
      </c>
    </row>
    <row r="5" spans="1:3" ht="24" customHeight="1">
      <c r="A5" s="493" t="s">
        <v>550</v>
      </c>
      <c r="B5" s="473">
        <v>264216</v>
      </c>
    </row>
    <row r="6" spans="1:3" ht="24" customHeight="1">
      <c r="A6" s="493" t="s">
        <v>551</v>
      </c>
      <c r="B6" s="473">
        <v>0</v>
      </c>
    </row>
    <row r="7" spans="1:3" ht="24" customHeight="1">
      <c r="A7" s="485" t="s">
        <v>11</v>
      </c>
      <c r="B7" s="473">
        <v>264216</v>
      </c>
    </row>
    <row r="13" spans="1:3" ht="15" customHeight="1">
      <c r="C13" s="494"/>
    </row>
    <row r="14" spans="1:3" ht="15" customHeight="1">
      <c r="C14" s="494"/>
    </row>
  </sheetData>
  <phoneticPr fontId="2"/>
  <printOptions horizontalCentered="1"/>
  <pageMargins left="0.78740157480314965" right="0.78740157480314965" top="0.98425196850393704" bottom="0.78740157480314965"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3.5"/>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48"/>
  <sheetViews>
    <sheetView workbookViewId="0"/>
  </sheetViews>
  <sheetFormatPr defaultRowHeight="12"/>
  <cols>
    <col min="1" max="1" width="0.875" style="396" customWidth="1"/>
    <col min="2" max="2" width="3.75" style="396" customWidth="1"/>
    <col min="3" max="3" width="16.75" style="396" customWidth="1"/>
    <col min="4" max="10" width="13.625" style="396" customWidth="1"/>
    <col min="11" max="11" width="16.25" style="396" customWidth="1"/>
    <col min="12" max="256" width="9" style="30"/>
    <col min="257" max="257" width="0.875" style="30" customWidth="1"/>
    <col min="258" max="258" width="3.75" style="30" customWidth="1"/>
    <col min="259" max="259" width="16.75" style="30" customWidth="1"/>
    <col min="260" max="266" width="13.625" style="30" customWidth="1"/>
    <col min="267" max="267" width="16.25" style="30" customWidth="1"/>
    <col min="268" max="512" width="9" style="30"/>
    <col min="513" max="513" width="0.875" style="30" customWidth="1"/>
    <col min="514" max="514" width="3.75" style="30" customWidth="1"/>
    <col min="515" max="515" width="16.75" style="30" customWidth="1"/>
    <col min="516" max="522" width="13.625" style="30" customWidth="1"/>
    <col min="523" max="523" width="16.25" style="30" customWidth="1"/>
    <col min="524" max="768" width="9" style="30"/>
    <col min="769" max="769" width="0.875" style="30" customWidth="1"/>
    <col min="770" max="770" width="3.75" style="30" customWidth="1"/>
    <col min="771" max="771" width="16.75" style="30" customWidth="1"/>
    <col min="772" max="778" width="13.625" style="30" customWidth="1"/>
    <col min="779" max="779" width="16.25" style="30" customWidth="1"/>
    <col min="780" max="1024" width="9" style="30"/>
    <col min="1025" max="1025" width="0.875" style="30" customWidth="1"/>
    <col min="1026" max="1026" width="3.75" style="30" customWidth="1"/>
    <col min="1027" max="1027" width="16.75" style="30" customWidth="1"/>
    <col min="1028" max="1034" width="13.625" style="30" customWidth="1"/>
    <col min="1035" max="1035" width="16.25" style="30" customWidth="1"/>
    <col min="1036" max="1280" width="9" style="30"/>
    <col min="1281" max="1281" width="0.875" style="30" customWidth="1"/>
    <col min="1282" max="1282" width="3.75" style="30" customWidth="1"/>
    <col min="1283" max="1283" width="16.75" style="30" customWidth="1"/>
    <col min="1284" max="1290" width="13.625" style="30" customWidth="1"/>
    <col min="1291" max="1291" width="16.25" style="30" customWidth="1"/>
    <col min="1292" max="1536" width="9" style="30"/>
    <col min="1537" max="1537" width="0.875" style="30" customWidth="1"/>
    <col min="1538" max="1538" width="3.75" style="30" customWidth="1"/>
    <col min="1539" max="1539" width="16.75" style="30" customWidth="1"/>
    <col min="1540" max="1546" width="13.625" style="30" customWidth="1"/>
    <col min="1547" max="1547" width="16.25" style="30" customWidth="1"/>
    <col min="1548" max="1792" width="9" style="30"/>
    <col min="1793" max="1793" width="0.875" style="30" customWidth="1"/>
    <col min="1794" max="1794" width="3.75" style="30" customWidth="1"/>
    <col min="1795" max="1795" width="16.75" style="30" customWidth="1"/>
    <col min="1796" max="1802" width="13.625" style="30" customWidth="1"/>
    <col min="1803" max="1803" width="16.25" style="30" customWidth="1"/>
    <col min="1804" max="2048" width="9" style="30"/>
    <col min="2049" max="2049" width="0.875" style="30" customWidth="1"/>
    <col min="2050" max="2050" width="3.75" style="30" customWidth="1"/>
    <col min="2051" max="2051" width="16.75" style="30" customWidth="1"/>
    <col min="2052" max="2058" width="13.625" style="30" customWidth="1"/>
    <col min="2059" max="2059" width="16.25" style="30" customWidth="1"/>
    <col min="2060" max="2304" width="9" style="30"/>
    <col min="2305" max="2305" width="0.875" style="30" customWidth="1"/>
    <col min="2306" max="2306" width="3.75" style="30" customWidth="1"/>
    <col min="2307" max="2307" width="16.75" style="30" customWidth="1"/>
    <col min="2308" max="2314" width="13.625" style="30" customWidth="1"/>
    <col min="2315" max="2315" width="16.25" style="30" customWidth="1"/>
    <col min="2316" max="2560" width="9" style="30"/>
    <col min="2561" max="2561" width="0.875" style="30" customWidth="1"/>
    <col min="2562" max="2562" width="3.75" style="30" customWidth="1"/>
    <col min="2563" max="2563" width="16.75" style="30" customWidth="1"/>
    <col min="2564" max="2570" width="13.625" style="30" customWidth="1"/>
    <col min="2571" max="2571" width="16.25" style="30" customWidth="1"/>
    <col min="2572" max="2816" width="9" style="30"/>
    <col min="2817" max="2817" width="0.875" style="30" customWidth="1"/>
    <col min="2818" max="2818" width="3.75" style="30" customWidth="1"/>
    <col min="2819" max="2819" width="16.75" style="30" customWidth="1"/>
    <col min="2820" max="2826" width="13.625" style="30" customWidth="1"/>
    <col min="2827" max="2827" width="16.25" style="30" customWidth="1"/>
    <col min="2828" max="3072" width="9" style="30"/>
    <col min="3073" max="3073" width="0.875" style="30" customWidth="1"/>
    <col min="3074" max="3074" width="3.75" style="30" customWidth="1"/>
    <col min="3075" max="3075" width="16.75" style="30" customWidth="1"/>
    <col min="3076" max="3082" width="13.625" style="30" customWidth="1"/>
    <col min="3083" max="3083" width="16.25" style="30" customWidth="1"/>
    <col min="3084" max="3328" width="9" style="30"/>
    <col min="3329" max="3329" width="0.875" style="30" customWidth="1"/>
    <col min="3330" max="3330" width="3.75" style="30" customWidth="1"/>
    <col min="3331" max="3331" width="16.75" style="30" customWidth="1"/>
    <col min="3332" max="3338" width="13.625" style="30" customWidth="1"/>
    <col min="3339" max="3339" width="16.25" style="30" customWidth="1"/>
    <col min="3340" max="3584" width="9" style="30"/>
    <col min="3585" max="3585" width="0.875" style="30" customWidth="1"/>
    <col min="3586" max="3586" width="3.75" style="30" customWidth="1"/>
    <col min="3587" max="3587" width="16.75" style="30" customWidth="1"/>
    <col min="3588" max="3594" width="13.625" style="30" customWidth="1"/>
    <col min="3595" max="3595" width="16.25" style="30" customWidth="1"/>
    <col min="3596" max="3840" width="9" style="30"/>
    <col min="3841" max="3841" width="0.875" style="30" customWidth="1"/>
    <col min="3842" max="3842" width="3.75" style="30" customWidth="1"/>
    <col min="3843" max="3843" width="16.75" style="30" customWidth="1"/>
    <col min="3844" max="3850" width="13.625" style="30" customWidth="1"/>
    <col min="3851" max="3851" width="16.25" style="30" customWidth="1"/>
    <col min="3852" max="4096" width="9" style="30"/>
    <col min="4097" max="4097" width="0.875" style="30" customWidth="1"/>
    <col min="4098" max="4098" width="3.75" style="30" customWidth="1"/>
    <col min="4099" max="4099" width="16.75" style="30" customWidth="1"/>
    <col min="4100" max="4106" width="13.625" style="30" customWidth="1"/>
    <col min="4107" max="4107" width="16.25" style="30" customWidth="1"/>
    <col min="4108" max="4352" width="9" style="30"/>
    <col min="4353" max="4353" width="0.875" style="30" customWidth="1"/>
    <col min="4354" max="4354" width="3.75" style="30" customWidth="1"/>
    <col min="4355" max="4355" width="16.75" style="30" customWidth="1"/>
    <col min="4356" max="4362" width="13.625" style="30" customWidth="1"/>
    <col min="4363" max="4363" width="16.25" style="30" customWidth="1"/>
    <col min="4364" max="4608" width="9" style="30"/>
    <col min="4609" max="4609" width="0.875" style="30" customWidth="1"/>
    <col min="4610" max="4610" width="3.75" style="30" customWidth="1"/>
    <col min="4611" max="4611" width="16.75" style="30" customWidth="1"/>
    <col min="4612" max="4618" width="13.625" style="30" customWidth="1"/>
    <col min="4619" max="4619" width="16.25" style="30" customWidth="1"/>
    <col min="4620" max="4864" width="9" style="30"/>
    <col min="4865" max="4865" width="0.875" style="30" customWidth="1"/>
    <col min="4866" max="4866" width="3.75" style="30" customWidth="1"/>
    <col min="4867" max="4867" width="16.75" style="30" customWidth="1"/>
    <col min="4868" max="4874" width="13.625" style="30" customWidth="1"/>
    <col min="4875" max="4875" width="16.25" style="30" customWidth="1"/>
    <col min="4876" max="5120" width="9" style="30"/>
    <col min="5121" max="5121" width="0.875" style="30" customWidth="1"/>
    <col min="5122" max="5122" width="3.75" style="30" customWidth="1"/>
    <col min="5123" max="5123" width="16.75" style="30" customWidth="1"/>
    <col min="5124" max="5130" width="13.625" style="30" customWidth="1"/>
    <col min="5131" max="5131" width="16.25" style="30" customWidth="1"/>
    <col min="5132" max="5376" width="9" style="30"/>
    <col min="5377" max="5377" width="0.875" style="30" customWidth="1"/>
    <col min="5378" max="5378" width="3.75" style="30" customWidth="1"/>
    <col min="5379" max="5379" width="16.75" style="30" customWidth="1"/>
    <col min="5380" max="5386" width="13.625" style="30" customWidth="1"/>
    <col min="5387" max="5387" width="16.25" style="30" customWidth="1"/>
    <col min="5388" max="5632" width="9" style="30"/>
    <col min="5633" max="5633" width="0.875" style="30" customWidth="1"/>
    <col min="5634" max="5634" width="3.75" style="30" customWidth="1"/>
    <col min="5635" max="5635" width="16.75" style="30" customWidth="1"/>
    <col min="5636" max="5642" width="13.625" style="30" customWidth="1"/>
    <col min="5643" max="5643" width="16.25" style="30" customWidth="1"/>
    <col min="5644" max="5888" width="9" style="30"/>
    <col min="5889" max="5889" width="0.875" style="30" customWidth="1"/>
    <col min="5890" max="5890" width="3.75" style="30" customWidth="1"/>
    <col min="5891" max="5891" width="16.75" style="30" customWidth="1"/>
    <col min="5892" max="5898" width="13.625" style="30" customWidth="1"/>
    <col min="5899" max="5899" width="16.25" style="30" customWidth="1"/>
    <col min="5900" max="6144" width="9" style="30"/>
    <col min="6145" max="6145" width="0.875" style="30" customWidth="1"/>
    <col min="6146" max="6146" width="3.75" style="30" customWidth="1"/>
    <col min="6147" max="6147" width="16.75" style="30" customWidth="1"/>
    <col min="6148" max="6154" width="13.625" style="30" customWidth="1"/>
    <col min="6155" max="6155" width="16.25" style="30" customWidth="1"/>
    <col min="6156" max="6400" width="9" style="30"/>
    <col min="6401" max="6401" width="0.875" style="30" customWidth="1"/>
    <col min="6402" max="6402" width="3.75" style="30" customWidth="1"/>
    <col min="6403" max="6403" width="16.75" style="30" customWidth="1"/>
    <col min="6404" max="6410" width="13.625" style="30" customWidth="1"/>
    <col min="6411" max="6411" width="16.25" style="30" customWidth="1"/>
    <col min="6412" max="6656" width="9" style="30"/>
    <col min="6657" max="6657" width="0.875" style="30" customWidth="1"/>
    <col min="6658" max="6658" width="3.75" style="30" customWidth="1"/>
    <col min="6659" max="6659" width="16.75" style="30" customWidth="1"/>
    <col min="6660" max="6666" width="13.625" style="30" customWidth="1"/>
    <col min="6667" max="6667" width="16.25" style="30" customWidth="1"/>
    <col min="6668" max="6912" width="9" style="30"/>
    <col min="6913" max="6913" width="0.875" style="30" customWidth="1"/>
    <col min="6914" max="6914" width="3.75" style="30" customWidth="1"/>
    <col min="6915" max="6915" width="16.75" style="30" customWidth="1"/>
    <col min="6916" max="6922" width="13.625" style="30" customWidth="1"/>
    <col min="6923" max="6923" width="16.25" style="30" customWidth="1"/>
    <col min="6924" max="7168" width="9" style="30"/>
    <col min="7169" max="7169" width="0.875" style="30" customWidth="1"/>
    <col min="7170" max="7170" width="3.75" style="30" customWidth="1"/>
    <col min="7171" max="7171" width="16.75" style="30" customWidth="1"/>
    <col min="7172" max="7178" width="13.625" style="30" customWidth="1"/>
    <col min="7179" max="7179" width="16.25" style="30" customWidth="1"/>
    <col min="7180" max="7424" width="9" style="30"/>
    <col min="7425" max="7425" width="0.875" style="30" customWidth="1"/>
    <col min="7426" max="7426" width="3.75" style="30" customWidth="1"/>
    <col min="7427" max="7427" width="16.75" style="30" customWidth="1"/>
    <col min="7428" max="7434" width="13.625" style="30" customWidth="1"/>
    <col min="7435" max="7435" width="16.25" style="30" customWidth="1"/>
    <col min="7436" max="7680" width="9" style="30"/>
    <col min="7681" max="7681" width="0.875" style="30" customWidth="1"/>
    <col min="7682" max="7682" width="3.75" style="30" customWidth="1"/>
    <col min="7683" max="7683" width="16.75" style="30" customWidth="1"/>
    <col min="7684" max="7690" width="13.625" style="30" customWidth="1"/>
    <col min="7691" max="7691" width="16.25" style="30" customWidth="1"/>
    <col min="7692" max="7936" width="9" style="30"/>
    <col min="7937" max="7937" width="0.875" style="30" customWidth="1"/>
    <col min="7938" max="7938" width="3.75" style="30" customWidth="1"/>
    <col min="7939" max="7939" width="16.75" style="30" customWidth="1"/>
    <col min="7940" max="7946" width="13.625" style="30" customWidth="1"/>
    <col min="7947" max="7947" width="16.25" style="30" customWidth="1"/>
    <col min="7948" max="8192" width="9" style="30"/>
    <col min="8193" max="8193" width="0.875" style="30" customWidth="1"/>
    <col min="8194" max="8194" width="3.75" style="30" customWidth="1"/>
    <col min="8195" max="8195" width="16.75" style="30" customWidth="1"/>
    <col min="8196" max="8202" width="13.625" style="30" customWidth="1"/>
    <col min="8203" max="8203" width="16.25" style="30" customWidth="1"/>
    <col min="8204" max="8448" width="9" style="30"/>
    <col min="8449" max="8449" width="0.875" style="30" customWidth="1"/>
    <col min="8450" max="8450" width="3.75" style="30" customWidth="1"/>
    <col min="8451" max="8451" width="16.75" style="30" customWidth="1"/>
    <col min="8452" max="8458" width="13.625" style="30" customWidth="1"/>
    <col min="8459" max="8459" width="16.25" style="30" customWidth="1"/>
    <col min="8460" max="8704" width="9" style="30"/>
    <col min="8705" max="8705" width="0.875" style="30" customWidth="1"/>
    <col min="8706" max="8706" width="3.75" style="30" customWidth="1"/>
    <col min="8707" max="8707" width="16.75" style="30" customWidth="1"/>
    <col min="8708" max="8714" width="13.625" style="30" customWidth="1"/>
    <col min="8715" max="8715" width="16.25" style="30" customWidth="1"/>
    <col min="8716" max="8960" width="9" style="30"/>
    <col min="8961" max="8961" width="0.875" style="30" customWidth="1"/>
    <col min="8962" max="8962" width="3.75" style="30" customWidth="1"/>
    <col min="8963" max="8963" width="16.75" style="30" customWidth="1"/>
    <col min="8964" max="8970" width="13.625" style="30" customWidth="1"/>
    <col min="8971" max="8971" width="16.25" style="30" customWidth="1"/>
    <col min="8972" max="9216" width="9" style="30"/>
    <col min="9217" max="9217" width="0.875" style="30" customWidth="1"/>
    <col min="9218" max="9218" width="3.75" style="30" customWidth="1"/>
    <col min="9219" max="9219" width="16.75" style="30" customWidth="1"/>
    <col min="9220" max="9226" width="13.625" style="30" customWidth="1"/>
    <col min="9227" max="9227" width="16.25" style="30" customWidth="1"/>
    <col min="9228" max="9472" width="9" style="30"/>
    <col min="9473" max="9473" width="0.875" style="30" customWidth="1"/>
    <col min="9474" max="9474" width="3.75" style="30" customWidth="1"/>
    <col min="9475" max="9475" width="16.75" style="30" customWidth="1"/>
    <col min="9476" max="9482" width="13.625" style="30" customWidth="1"/>
    <col min="9483" max="9483" width="16.25" style="30" customWidth="1"/>
    <col min="9484" max="9728" width="9" style="30"/>
    <col min="9729" max="9729" width="0.875" style="30" customWidth="1"/>
    <col min="9730" max="9730" width="3.75" style="30" customWidth="1"/>
    <col min="9731" max="9731" width="16.75" style="30" customWidth="1"/>
    <col min="9732" max="9738" width="13.625" style="30" customWidth="1"/>
    <col min="9739" max="9739" width="16.25" style="30" customWidth="1"/>
    <col min="9740" max="9984" width="9" style="30"/>
    <col min="9985" max="9985" width="0.875" style="30" customWidth="1"/>
    <col min="9986" max="9986" width="3.75" style="30" customWidth="1"/>
    <col min="9987" max="9987" width="16.75" style="30" customWidth="1"/>
    <col min="9988" max="9994" width="13.625" style="30" customWidth="1"/>
    <col min="9995" max="9995" width="16.25" style="30" customWidth="1"/>
    <col min="9996" max="10240" width="9" style="30"/>
    <col min="10241" max="10241" width="0.875" style="30" customWidth="1"/>
    <col min="10242" max="10242" width="3.75" style="30" customWidth="1"/>
    <col min="10243" max="10243" width="16.75" style="30" customWidth="1"/>
    <col min="10244" max="10250" width="13.625" style="30" customWidth="1"/>
    <col min="10251" max="10251" width="16.25" style="30" customWidth="1"/>
    <col min="10252" max="10496" width="9" style="30"/>
    <col min="10497" max="10497" width="0.875" style="30" customWidth="1"/>
    <col min="10498" max="10498" width="3.75" style="30" customWidth="1"/>
    <col min="10499" max="10499" width="16.75" style="30" customWidth="1"/>
    <col min="10500" max="10506" width="13.625" style="30" customWidth="1"/>
    <col min="10507" max="10507" width="16.25" style="30" customWidth="1"/>
    <col min="10508" max="10752" width="9" style="30"/>
    <col min="10753" max="10753" width="0.875" style="30" customWidth="1"/>
    <col min="10754" max="10754" width="3.75" style="30" customWidth="1"/>
    <col min="10755" max="10755" width="16.75" style="30" customWidth="1"/>
    <col min="10756" max="10762" width="13.625" style="30" customWidth="1"/>
    <col min="10763" max="10763" width="16.25" style="30" customWidth="1"/>
    <col min="10764" max="11008" width="9" style="30"/>
    <col min="11009" max="11009" width="0.875" style="30" customWidth="1"/>
    <col min="11010" max="11010" width="3.75" style="30" customWidth="1"/>
    <col min="11011" max="11011" width="16.75" style="30" customWidth="1"/>
    <col min="11012" max="11018" width="13.625" style="30" customWidth="1"/>
    <col min="11019" max="11019" width="16.25" style="30" customWidth="1"/>
    <col min="11020" max="11264" width="9" style="30"/>
    <col min="11265" max="11265" width="0.875" style="30" customWidth="1"/>
    <col min="11266" max="11266" width="3.75" style="30" customWidth="1"/>
    <col min="11267" max="11267" width="16.75" style="30" customWidth="1"/>
    <col min="11268" max="11274" width="13.625" style="30" customWidth="1"/>
    <col min="11275" max="11275" width="16.25" style="30" customWidth="1"/>
    <col min="11276" max="11520" width="9" style="30"/>
    <col min="11521" max="11521" width="0.875" style="30" customWidth="1"/>
    <col min="11522" max="11522" width="3.75" style="30" customWidth="1"/>
    <col min="11523" max="11523" width="16.75" style="30" customWidth="1"/>
    <col min="11524" max="11530" width="13.625" style="30" customWidth="1"/>
    <col min="11531" max="11531" width="16.25" style="30" customWidth="1"/>
    <col min="11532" max="11776" width="9" style="30"/>
    <col min="11777" max="11777" width="0.875" style="30" customWidth="1"/>
    <col min="11778" max="11778" width="3.75" style="30" customWidth="1"/>
    <col min="11779" max="11779" width="16.75" style="30" customWidth="1"/>
    <col min="11780" max="11786" width="13.625" style="30" customWidth="1"/>
    <col min="11787" max="11787" width="16.25" style="30" customWidth="1"/>
    <col min="11788" max="12032" width="9" style="30"/>
    <col min="12033" max="12033" width="0.875" style="30" customWidth="1"/>
    <col min="12034" max="12034" width="3.75" style="30" customWidth="1"/>
    <col min="12035" max="12035" width="16.75" style="30" customWidth="1"/>
    <col min="12036" max="12042" width="13.625" style="30" customWidth="1"/>
    <col min="12043" max="12043" width="16.25" style="30" customWidth="1"/>
    <col min="12044" max="12288" width="9" style="30"/>
    <col min="12289" max="12289" width="0.875" style="30" customWidth="1"/>
    <col min="12290" max="12290" width="3.75" style="30" customWidth="1"/>
    <col min="12291" max="12291" width="16.75" style="30" customWidth="1"/>
    <col min="12292" max="12298" width="13.625" style="30" customWidth="1"/>
    <col min="12299" max="12299" width="16.25" style="30" customWidth="1"/>
    <col min="12300" max="12544" width="9" style="30"/>
    <col min="12545" max="12545" width="0.875" style="30" customWidth="1"/>
    <col min="12546" max="12546" width="3.75" style="30" customWidth="1"/>
    <col min="12547" max="12547" width="16.75" style="30" customWidth="1"/>
    <col min="12548" max="12554" width="13.625" style="30" customWidth="1"/>
    <col min="12555" max="12555" width="16.25" style="30" customWidth="1"/>
    <col min="12556" max="12800" width="9" style="30"/>
    <col min="12801" max="12801" width="0.875" style="30" customWidth="1"/>
    <col min="12802" max="12802" width="3.75" style="30" customWidth="1"/>
    <col min="12803" max="12803" width="16.75" style="30" customWidth="1"/>
    <col min="12804" max="12810" width="13.625" style="30" customWidth="1"/>
    <col min="12811" max="12811" width="16.25" style="30" customWidth="1"/>
    <col min="12812" max="13056" width="9" style="30"/>
    <col min="13057" max="13057" width="0.875" style="30" customWidth="1"/>
    <col min="13058" max="13058" width="3.75" style="30" customWidth="1"/>
    <col min="13059" max="13059" width="16.75" style="30" customWidth="1"/>
    <col min="13060" max="13066" width="13.625" style="30" customWidth="1"/>
    <col min="13067" max="13067" width="16.25" style="30" customWidth="1"/>
    <col min="13068" max="13312" width="9" style="30"/>
    <col min="13313" max="13313" width="0.875" style="30" customWidth="1"/>
    <col min="13314" max="13314" width="3.75" style="30" customWidth="1"/>
    <col min="13315" max="13315" width="16.75" style="30" customWidth="1"/>
    <col min="13316" max="13322" width="13.625" style="30" customWidth="1"/>
    <col min="13323" max="13323" width="16.25" style="30" customWidth="1"/>
    <col min="13324" max="13568" width="9" style="30"/>
    <col min="13569" max="13569" width="0.875" style="30" customWidth="1"/>
    <col min="13570" max="13570" width="3.75" style="30" customWidth="1"/>
    <col min="13571" max="13571" width="16.75" style="30" customWidth="1"/>
    <col min="13572" max="13578" width="13.625" style="30" customWidth="1"/>
    <col min="13579" max="13579" width="16.25" style="30" customWidth="1"/>
    <col min="13580" max="13824" width="9" style="30"/>
    <col min="13825" max="13825" width="0.875" style="30" customWidth="1"/>
    <col min="13826" max="13826" width="3.75" style="30" customWidth="1"/>
    <col min="13827" max="13827" width="16.75" style="30" customWidth="1"/>
    <col min="13828" max="13834" width="13.625" style="30" customWidth="1"/>
    <col min="13835" max="13835" width="16.25" style="30" customWidth="1"/>
    <col min="13836" max="14080" width="9" style="30"/>
    <col min="14081" max="14081" width="0.875" style="30" customWidth="1"/>
    <col min="14082" max="14082" width="3.75" style="30" customWidth="1"/>
    <col min="14083" max="14083" width="16.75" style="30" customWidth="1"/>
    <col min="14084" max="14090" width="13.625" style="30" customWidth="1"/>
    <col min="14091" max="14091" width="16.25" style="30" customWidth="1"/>
    <col min="14092" max="14336" width="9" style="30"/>
    <col min="14337" max="14337" width="0.875" style="30" customWidth="1"/>
    <col min="14338" max="14338" width="3.75" style="30" customWidth="1"/>
    <col min="14339" max="14339" width="16.75" style="30" customWidth="1"/>
    <col min="14340" max="14346" width="13.625" style="30" customWidth="1"/>
    <col min="14347" max="14347" width="16.25" style="30" customWidth="1"/>
    <col min="14348" max="14592" width="9" style="30"/>
    <col min="14593" max="14593" width="0.875" style="30" customWidth="1"/>
    <col min="14594" max="14594" width="3.75" style="30" customWidth="1"/>
    <col min="14595" max="14595" width="16.75" style="30" customWidth="1"/>
    <col min="14596" max="14602" width="13.625" style="30" customWidth="1"/>
    <col min="14603" max="14603" width="16.25" style="30" customWidth="1"/>
    <col min="14604" max="14848" width="9" style="30"/>
    <col min="14849" max="14849" width="0.875" style="30" customWidth="1"/>
    <col min="14850" max="14850" width="3.75" style="30" customWidth="1"/>
    <col min="14851" max="14851" width="16.75" style="30" customWidth="1"/>
    <col min="14852" max="14858" width="13.625" style="30" customWidth="1"/>
    <col min="14859" max="14859" width="16.25" style="30" customWidth="1"/>
    <col min="14860" max="15104" width="9" style="30"/>
    <col min="15105" max="15105" width="0.875" style="30" customWidth="1"/>
    <col min="15106" max="15106" width="3.75" style="30" customWidth="1"/>
    <col min="15107" max="15107" width="16.75" style="30" customWidth="1"/>
    <col min="15108" max="15114" width="13.625" style="30" customWidth="1"/>
    <col min="15115" max="15115" width="16.25" style="30" customWidth="1"/>
    <col min="15116" max="15360" width="9" style="30"/>
    <col min="15361" max="15361" width="0.875" style="30" customWidth="1"/>
    <col min="15362" max="15362" width="3.75" style="30" customWidth="1"/>
    <col min="15363" max="15363" width="16.75" style="30" customWidth="1"/>
    <col min="15364" max="15370" width="13.625" style="30" customWidth="1"/>
    <col min="15371" max="15371" width="16.25" style="30" customWidth="1"/>
    <col min="15372" max="15616" width="9" style="30"/>
    <col min="15617" max="15617" width="0.875" style="30" customWidth="1"/>
    <col min="15618" max="15618" width="3.75" style="30" customWidth="1"/>
    <col min="15619" max="15619" width="16.75" style="30" customWidth="1"/>
    <col min="15620" max="15626" width="13.625" style="30" customWidth="1"/>
    <col min="15627" max="15627" width="16.25" style="30" customWidth="1"/>
    <col min="15628" max="15872" width="9" style="30"/>
    <col min="15873" max="15873" width="0.875" style="30" customWidth="1"/>
    <col min="15874" max="15874" width="3.75" style="30" customWidth="1"/>
    <col min="15875" max="15875" width="16.75" style="30" customWidth="1"/>
    <col min="15876" max="15882" width="13.625" style="30" customWidth="1"/>
    <col min="15883" max="15883" width="16.25" style="30" customWidth="1"/>
    <col min="15884" max="16128" width="9" style="30"/>
    <col min="16129" max="16129" width="0.875" style="30" customWidth="1"/>
    <col min="16130" max="16130" width="3.75" style="30" customWidth="1"/>
    <col min="16131" max="16131" width="16.75" style="30" customWidth="1"/>
    <col min="16132" max="16138" width="13.625" style="30" customWidth="1"/>
    <col min="16139" max="16139" width="16.25" style="30" customWidth="1"/>
    <col min="16140" max="16384" width="9" style="30"/>
  </cols>
  <sheetData>
    <row r="1" spans="1:13" ht="14.25">
      <c r="B1" s="29" t="s">
        <v>77</v>
      </c>
    </row>
    <row r="2" spans="1:13" ht="30" customHeight="1">
      <c r="B2" s="551" t="s">
        <v>78</v>
      </c>
      <c r="C2" s="552"/>
      <c r="D2" s="552"/>
      <c r="E2" s="552"/>
      <c r="F2" s="552"/>
    </row>
    <row r="3" spans="1:13" ht="20.100000000000001" customHeight="1">
      <c r="A3" s="31"/>
      <c r="B3" s="32" t="s">
        <v>79</v>
      </c>
      <c r="C3" s="32"/>
      <c r="D3" s="33"/>
      <c r="E3" s="33"/>
      <c r="F3" s="33"/>
      <c r="G3" s="33"/>
      <c r="H3" s="33"/>
      <c r="I3" s="33"/>
      <c r="J3" s="34" t="s">
        <v>458</v>
      </c>
      <c r="K3" s="34"/>
    </row>
    <row r="4" spans="1:13" ht="60" customHeight="1">
      <c r="A4" s="31"/>
      <c r="B4" s="553" t="s">
        <v>4</v>
      </c>
      <c r="C4" s="553"/>
      <c r="D4" s="398" t="s">
        <v>81</v>
      </c>
      <c r="E4" s="398" t="s">
        <v>82</v>
      </c>
      <c r="F4" s="398" t="s">
        <v>83</v>
      </c>
      <c r="G4" s="398" t="s">
        <v>84</v>
      </c>
      <c r="H4" s="397" t="s">
        <v>222</v>
      </c>
      <c r="I4" s="399" t="s">
        <v>223</v>
      </c>
      <c r="J4" s="35" t="s">
        <v>224</v>
      </c>
      <c r="K4" s="30"/>
    </row>
    <row r="5" spans="1:13" ht="20.100000000000001" customHeight="1">
      <c r="A5" s="31"/>
      <c r="B5" s="554" t="s">
        <v>85</v>
      </c>
      <c r="C5" s="555"/>
      <c r="D5" s="36" t="e">
        <f>ROUND(#REF!,0)*負担割合!$D$20</f>
        <v>#REF!</v>
      </c>
      <c r="E5" s="36" t="e">
        <f>ROUND(#REF!,0)*負担割合!$D$20</f>
        <v>#REF!</v>
      </c>
      <c r="F5" s="36" t="e">
        <f>ROUND(#REF!,0)*負担割合!$D$20</f>
        <v>#REF!</v>
      </c>
      <c r="G5" s="36" t="e">
        <f>ROUND(#REF!,0)*負担割合!$D$20</f>
        <v>#REF!</v>
      </c>
      <c r="H5" s="36" t="e">
        <f>ROUND(#REF!,0)*負担割合!$D$20</f>
        <v>#REF!</v>
      </c>
      <c r="I5" s="36" t="e">
        <f>ROUND(#REF!,0)*負担割合!$D$20</f>
        <v>#REF!</v>
      </c>
      <c r="J5" s="36" t="e">
        <f>ROUND(#REF!,0)*負担割合!$D$20</f>
        <v>#REF!</v>
      </c>
      <c r="K5" s="30"/>
    </row>
    <row r="6" spans="1:13" ht="20.100000000000001" customHeight="1">
      <c r="A6" s="31"/>
      <c r="B6" s="556" t="s">
        <v>86</v>
      </c>
      <c r="C6" s="557"/>
      <c r="D6" s="36" t="e">
        <f>ROUND(#REF!,0)*負担割合!$D$20</f>
        <v>#REF!</v>
      </c>
      <c r="E6" s="36" t="e">
        <f>ROUND(#REF!,0)*負担割合!$D$20</f>
        <v>#REF!</v>
      </c>
      <c r="F6" s="36" t="e">
        <f>ROUND(#REF!,0)*負担割合!$D$20</f>
        <v>#REF!</v>
      </c>
      <c r="G6" s="36" t="e">
        <f>ROUND(#REF!,0)*負担割合!$D$20</f>
        <v>#REF!</v>
      </c>
      <c r="H6" s="36" t="e">
        <f>ROUND(#REF!,0)*負担割合!$D$20</f>
        <v>#REF!</v>
      </c>
      <c r="I6" s="36" t="e">
        <f>ROUND(#REF!,0)*負担割合!$D$20</f>
        <v>#REF!</v>
      </c>
      <c r="J6" s="36" t="e">
        <f>ROUND(#REF!,0)*負担割合!$D$20</f>
        <v>#REF!</v>
      </c>
      <c r="K6" s="30"/>
      <c r="M6" s="30" t="s">
        <v>218</v>
      </c>
    </row>
    <row r="7" spans="1:13" ht="20.100000000000001" customHeight="1">
      <c r="A7" s="31"/>
      <c r="B7" s="550" t="s">
        <v>87</v>
      </c>
      <c r="C7" s="550"/>
      <c r="D7" s="36" t="e">
        <f>ROUND(#REF!,0)*負担割合!$D$20</f>
        <v>#REF!</v>
      </c>
      <c r="E7" s="36" t="e">
        <f>ROUND(#REF!,0)*負担割合!$D$20</f>
        <v>#REF!</v>
      </c>
      <c r="F7" s="36" t="e">
        <f>ROUND(#REF!,0)*負担割合!$D$20</f>
        <v>#REF!</v>
      </c>
      <c r="G7" s="36" t="e">
        <f>ROUND(#REF!,0)*負担割合!$D$20</f>
        <v>#REF!</v>
      </c>
      <c r="H7" s="36" t="e">
        <f>ROUND(#REF!,0)*負担割合!$D$20</f>
        <v>#REF!</v>
      </c>
      <c r="I7" s="36" t="e">
        <f>ROUND(#REF!,0)*負担割合!$D$20</f>
        <v>#REF!</v>
      </c>
      <c r="J7" s="36" t="e">
        <f>ROUND(#REF!,0)*負担割合!$D$20</f>
        <v>#REF!</v>
      </c>
      <c r="K7" s="30"/>
      <c r="M7" s="30" t="s">
        <v>226</v>
      </c>
    </row>
    <row r="8" spans="1:13" ht="20.100000000000001" customHeight="1">
      <c r="A8" s="31"/>
      <c r="B8" s="550" t="s">
        <v>88</v>
      </c>
      <c r="C8" s="550"/>
      <c r="D8" s="36" t="e">
        <f>ROUND(#REF!,0)*負担割合!$D$20</f>
        <v>#REF!</v>
      </c>
      <c r="E8" s="36" t="e">
        <f>ROUND(#REF!,0)*負担割合!$D$20</f>
        <v>#REF!</v>
      </c>
      <c r="F8" s="36" t="e">
        <f>ROUND(#REF!,0)*負担割合!$D$20</f>
        <v>#REF!</v>
      </c>
      <c r="G8" s="36" t="e">
        <f>ROUND(#REF!,0)*負担割合!$D$20</f>
        <v>#REF!</v>
      </c>
      <c r="H8" s="36" t="e">
        <f>ROUND(#REF!,0)*負担割合!$D$20</f>
        <v>#REF!</v>
      </c>
      <c r="I8" s="36" t="e">
        <f>ROUND(#REF!,0)*負担割合!$D$20</f>
        <v>#REF!</v>
      </c>
      <c r="J8" s="36" t="e">
        <f>ROUND(#REF!,0)*負担割合!$D$20</f>
        <v>#REF!</v>
      </c>
      <c r="K8" s="30"/>
      <c r="M8" s="30" t="s">
        <v>219</v>
      </c>
    </row>
    <row r="9" spans="1:13" ht="20.100000000000001" customHeight="1">
      <c r="A9" s="31"/>
      <c r="B9" s="559" t="s">
        <v>89</v>
      </c>
      <c r="C9" s="559"/>
      <c r="D9" s="36" t="e">
        <f>ROUND(#REF!,0)*負担割合!$D$20</f>
        <v>#REF!</v>
      </c>
      <c r="E9" s="36" t="e">
        <f>ROUND(#REF!,0)*負担割合!$D$20</f>
        <v>#REF!</v>
      </c>
      <c r="F9" s="36" t="e">
        <f>ROUND(#REF!,0)*負担割合!$D$20</f>
        <v>#REF!</v>
      </c>
      <c r="G9" s="36" t="e">
        <f>ROUND(#REF!,0)*負担割合!$D$20</f>
        <v>#REF!</v>
      </c>
      <c r="H9" s="36" t="e">
        <f>ROUND(#REF!,0)*負担割合!$D$20</f>
        <v>#REF!</v>
      </c>
      <c r="I9" s="36" t="e">
        <f>ROUND(#REF!,0)*負担割合!$D$20</f>
        <v>#REF!</v>
      </c>
      <c r="J9" s="36" t="e">
        <f>ROUND(#REF!,0)*負担割合!$D$20</f>
        <v>#REF!</v>
      </c>
      <c r="K9" s="30"/>
      <c r="M9" s="30" t="s">
        <v>220</v>
      </c>
    </row>
    <row r="10" spans="1:13" ht="20.100000000000001" customHeight="1">
      <c r="A10" s="31"/>
      <c r="B10" s="560" t="s">
        <v>90</v>
      </c>
      <c r="C10" s="560"/>
      <c r="D10" s="36" t="e">
        <f>ROUND(#REF!,0)*負担割合!$D$20</f>
        <v>#REF!</v>
      </c>
      <c r="E10" s="36" t="e">
        <f>ROUND(#REF!,0)*負担割合!$D$20</f>
        <v>#REF!</v>
      </c>
      <c r="F10" s="36" t="e">
        <f>ROUND(#REF!,0)*負担割合!$D$20</f>
        <v>#REF!</v>
      </c>
      <c r="G10" s="36" t="e">
        <f>ROUND(#REF!,0)*負担割合!$D$20</f>
        <v>#REF!</v>
      </c>
      <c r="H10" s="36" t="e">
        <f>ROUND(#REF!,0)*負担割合!$D$20</f>
        <v>#REF!</v>
      </c>
      <c r="I10" s="36" t="e">
        <f>ROUND(#REF!,0)*負担割合!$D$20</f>
        <v>#REF!</v>
      </c>
      <c r="J10" s="36" t="e">
        <f>ROUND(#REF!,0)*負担割合!$D$20</f>
        <v>#REF!</v>
      </c>
      <c r="K10" s="30"/>
      <c r="M10" s="30" t="s">
        <v>227</v>
      </c>
    </row>
    <row r="11" spans="1:13" ht="20.100000000000001" customHeight="1">
      <c r="A11" s="31"/>
      <c r="B11" s="561" t="s">
        <v>91</v>
      </c>
      <c r="C11" s="561"/>
      <c r="D11" s="36" t="e">
        <f>ROUND(#REF!,0)*負担割合!$D$20</f>
        <v>#REF!</v>
      </c>
      <c r="E11" s="36" t="e">
        <f>ROUND(#REF!,0)*負担割合!$D$20</f>
        <v>#REF!</v>
      </c>
      <c r="F11" s="36" t="e">
        <f>ROUND(#REF!,0)*負担割合!$D$20</f>
        <v>#REF!</v>
      </c>
      <c r="G11" s="36" t="e">
        <f>ROUND(#REF!,0)*負担割合!$D$20</f>
        <v>#REF!</v>
      </c>
      <c r="H11" s="36" t="e">
        <f>ROUND(#REF!,0)*負担割合!$D$20</f>
        <v>#REF!</v>
      </c>
      <c r="I11" s="36" t="e">
        <f>ROUND(#REF!,0)*負担割合!$D$20</f>
        <v>#REF!</v>
      </c>
      <c r="J11" s="36" t="e">
        <f>ROUND(#REF!,0)*負担割合!$D$20</f>
        <v>#REF!</v>
      </c>
      <c r="K11" s="30"/>
      <c r="M11" s="30" t="s">
        <v>228</v>
      </c>
    </row>
    <row r="12" spans="1:13" ht="20.100000000000001" customHeight="1">
      <c r="A12" s="31"/>
      <c r="B12" s="560" t="s">
        <v>92</v>
      </c>
      <c r="C12" s="560"/>
      <c r="D12" s="36" t="e">
        <f>ROUND(#REF!,0)*負担割合!$D$20</f>
        <v>#REF!</v>
      </c>
      <c r="E12" s="36" t="e">
        <f>ROUND(#REF!,0)*負担割合!$D$20</f>
        <v>#REF!</v>
      </c>
      <c r="F12" s="36" t="e">
        <f>ROUND(#REF!,0)*負担割合!$D$20</f>
        <v>#REF!</v>
      </c>
      <c r="G12" s="36" t="e">
        <f>ROUND(#REF!,0)*負担割合!$D$20</f>
        <v>#REF!</v>
      </c>
      <c r="H12" s="36" t="e">
        <f>ROUND(#REF!,0)*負担割合!$D$20</f>
        <v>#REF!</v>
      </c>
      <c r="I12" s="36" t="e">
        <f>ROUND(#REF!,0)*負担割合!$D$20</f>
        <v>#REF!</v>
      </c>
      <c r="J12" s="36" t="e">
        <f>ROUND(#REF!,0)*負担割合!$D$20</f>
        <v>#REF!</v>
      </c>
      <c r="K12" s="30"/>
      <c r="M12" s="30" t="s">
        <v>229</v>
      </c>
    </row>
    <row r="13" spans="1:13" ht="20.100000000000001" customHeight="1">
      <c r="A13" s="31"/>
      <c r="B13" s="550" t="s">
        <v>93</v>
      </c>
      <c r="C13" s="550"/>
      <c r="D13" s="36" t="e">
        <f>ROUND(#REF!,0)*負担割合!$D$20</f>
        <v>#REF!</v>
      </c>
      <c r="E13" s="36" t="e">
        <f>ROUND(#REF!,0)*負担割合!$D$20</f>
        <v>#REF!</v>
      </c>
      <c r="F13" s="36" t="e">
        <f>ROUND(#REF!,0)*負担割合!$D$20</f>
        <v>#REF!</v>
      </c>
      <c r="G13" s="36" t="e">
        <f>ROUND(#REF!,0)*負担割合!$D$20</f>
        <v>#REF!</v>
      </c>
      <c r="H13" s="36" t="e">
        <f>ROUND(#REF!,0)*負担割合!$D$20</f>
        <v>#REF!</v>
      </c>
      <c r="I13" s="36" t="e">
        <f>ROUND(#REF!,0)*負担割合!$D$20</f>
        <v>#REF!</v>
      </c>
      <c r="J13" s="36" t="e">
        <f>ROUND(#REF!,0)*負担割合!$D$20</f>
        <v>#REF!</v>
      </c>
      <c r="K13" s="30"/>
      <c r="M13" s="30" t="s">
        <v>230</v>
      </c>
    </row>
    <row r="14" spans="1:13" ht="20.100000000000001" customHeight="1">
      <c r="A14" s="31"/>
      <c r="B14" s="550" t="s">
        <v>94</v>
      </c>
      <c r="C14" s="550"/>
      <c r="D14" s="36" t="e">
        <f>ROUND(#REF!,0)*負担割合!$D$20</f>
        <v>#REF!</v>
      </c>
      <c r="E14" s="36" t="e">
        <f>ROUND(#REF!,0)*負担割合!$D$20</f>
        <v>#REF!</v>
      </c>
      <c r="F14" s="36" t="e">
        <f>ROUND(#REF!,0)*負担割合!$D$20</f>
        <v>#REF!</v>
      </c>
      <c r="G14" s="36" t="e">
        <f>ROUND(#REF!,0)*負担割合!$D$20</f>
        <v>#REF!</v>
      </c>
      <c r="H14" s="36" t="e">
        <f>ROUND(#REF!,0)*負担割合!$D$20</f>
        <v>#REF!</v>
      </c>
      <c r="I14" s="36" t="e">
        <f>ROUND(#REF!,0)*負担割合!$D$20</f>
        <v>#REF!</v>
      </c>
      <c r="J14" s="36" t="e">
        <f>ROUND(#REF!,0)*負担割合!$D$20</f>
        <v>#REF!</v>
      </c>
      <c r="K14" s="30"/>
      <c r="M14" s="30" t="s">
        <v>231</v>
      </c>
    </row>
    <row r="15" spans="1:13" ht="20.100000000000001" customHeight="1">
      <c r="A15" s="31"/>
      <c r="B15" s="562" t="s">
        <v>95</v>
      </c>
      <c r="C15" s="562"/>
      <c r="D15" s="36" t="e">
        <f>ROUND(#REF!,0)*負担割合!$D$20</f>
        <v>#REF!</v>
      </c>
      <c r="E15" s="36" t="e">
        <f>ROUND(#REF!,0)*負担割合!$D$20</f>
        <v>#REF!</v>
      </c>
      <c r="F15" s="36" t="e">
        <f>ROUND(#REF!,0)*負担割合!$D$20</f>
        <v>#REF!</v>
      </c>
      <c r="G15" s="36" t="e">
        <f>ROUND(#REF!,0)*負担割合!$D$20</f>
        <v>#REF!</v>
      </c>
      <c r="H15" s="36" t="e">
        <f>ROUND(#REF!,0)*負担割合!$D$20</f>
        <v>#REF!</v>
      </c>
      <c r="I15" s="36" t="e">
        <f>ROUND(#REF!,0)*負担割合!$D$20</f>
        <v>#REF!</v>
      </c>
      <c r="J15" s="36" t="e">
        <f>ROUND(#REF!,0)*負担割合!$D$20</f>
        <v>#REF!</v>
      </c>
      <c r="K15" s="30"/>
    </row>
    <row r="16" spans="1:13" ht="20.100000000000001" customHeight="1">
      <c r="A16" s="31"/>
      <c r="B16" s="559" t="s">
        <v>96</v>
      </c>
      <c r="C16" s="559"/>
      <c r="D16" s="36" t="e">
        <f>ROUND(#REF!,0)*負担割合!$D$20</f>
        <v>#REF!</v>
      </c>
      <c r="E16" s="36" t="e">
        <f>ROUND(#REF!,0)*負担割合!$D$20</f>
        <v>#REF!</v>
      </c>
      <c r="F16" s="36" t="e">
        <f>ROUND(#REF!,0)*負担割合!$D$20</f>
        <v>#REF!</v>
      </c>
      <c r="G16" s="36" t="e">
        <f>ROUND(#REF!,0)*負担割合!$D$20</f>
        <v>#REF!</v>
      </c>
      <c r="H16" s="36" t="e">
        <f>ROUND(#REF!,0)*負担割合!$D$20</f>
        <v>#REF!</v>
      </c>
      <c r="I16" s="36" t="e">
        <f>ROUND(#REF!,0)*負担割合!$D$20</f>
        <v>#REF!</v>
      </c>
      <c r="J16" s="36" t="e">
        <f>ROUND(#REF!,0)*負担割合!$D$20</f>
        <v>#REF!</v>
      </c>
      <c r="K16" s="30"/>
    </row>
    <row r="17" spans="1:13" ht="20.100000000000001" customHeight="1">
      <c r="A17" s="31"/>
      <c r="B17" s="558" t="s">
        <v>88</v>
      </c>
      <c r="C17" s="558"/>
      <c r="D17" s="36" t="e">
        <f>ROUND(#REF!,0)*負担割合!$D$20</f>
        <v>#REF!</v>
      </c>
      <c r="E17" s="36" t="e">
        <f>ROUND(#REF!,0)*負担割合!$D$20</f>
        <v>#REF!</v>
      </c>
      <c r="F17" s="36" t="e">
        <f>ROUND(#REF!,0)*負担割合!$D$20</f>
        <v>#REF!</v>
      </c>
      <c r="G17" s="36" t="e">
        <f>ROUND(#REF!,0)*負担割合!$D$20</f>
        <v>#REF!</v>
      </c>
      <c r="H17" s="36" t="e">
        <f>ROUND(#REF!,0)*負担割合!$D$20</f>
        <v>#REF!</v>
      </c>
      <c r="I17" s="36" t="e">
        <f>ROUND(#REF!,0)*負担割合!$D$20</f>
        <v>#REF!</v>
      </c>
      <c r="J17" s="36" t="e">
        <f>ROUND(#REF!,0)*負担割合!$D$20</f>
        <v>#REF!</v>
      </c>
      <c r="K17" s="30"/>
    </row>
    <row r="18" spans="1:13" ht="20.100000000000001" customHeight="1">
      <c r="A18" s="31"/>
      <c r="B18" s="563" t="s">
        <v>89</v>
      </c>
      <c r="C18" s="563"/>
      <c r="D18" s="36" t="e">
        <f>ROUND(#REF!,0)*負担割合!$D$20</f>
        <v>#REF!</v>
      </c>
      <c r="E18" s="36" t="e">
        <f>ROUND(#REF!,0)*負担割合!$D$20</f>
        <v>#REF!</v>
      </c>
      <c r="F18" s="36" t="e">
        <f>ROUND(#REF!,0)*負担割合!$D$20</f>
        <v>#REF!</v>
      </c>
      <c r="G18" s="36" t="e">
        <f>ROUND(#REF!,0)*負担割合!$D$20</f>
        <v>#REF!</v>
      </c>
      <c r="H18" s="36" t="e">
        <f>ROUND(#REF!,0)*負担割合!$D$20</f>
        <v>#REF!</v>
      </c>
      <c r="I18" s="36" t="e">
        <f>ROUND(#REF!,0)*負担割合!$D$20</f>
        <v>#REF!</v>
      </c>
      <c r="J18" s="36" t="e">
        <f>ROUND(#REF!,0)*負担割合!$D$20</f>
        <v>#REF!</v>
      </c>
      <c r="K18" s="30"/>
    </row>
    <row r="19" spans="1:13" ht="20.100000000000001" customHeight="1">
      <c r="A19" s="31"/>
      <c r="B19" s="563" t="s">
        <v>93</v>
      </c>
      <c r="C19" s="563"/>
      <c r="D19" s="36" t="e">
        <f>ROUND(#REF!,0)*負担割合!$D$20</f>
        <v>#REF!</v>
      </c>
      <c r="E19" s="36" t="e">
        <f>ROUND(#REF!,0)*負担割合!$D$20</f>
        <v>#REF!</v>
      </c>
      <c r="F19" s="36" t="e">
        <f>ROUND(#REF!,0)*負担割合!$D$20</f>
        <v>#REF!</v>
      </c>
      <c r="G19" s="36" t="e">
        <f>ROUND(#REF!,0)*負担割合!$D$20</f>
        <v>#REF!</v>
      </c>
      <c r="H19" s="36" t="e">
        <f>ROUND(#REF!,0)*負担割合!$D$20</f>
        <v>#REF!</v>
      </c>
      <c r="I19" s="36" t="e">
        <f>ROUND(#REF!,0)*負担割合!$D$20</f>
        <v>#REF!</v>
      </c>
      <c r="J19" s="36" t="e">
        <f>ROUND(#REF!,0)*負担割合!$D$20</f>
        <v>#REF!</v>
      </c>
      <c r="K19" s="30"/>
    </row>
    <row r="20" spans="1:13" ht="20.100000000000001" customHeight="1">
      <c r="A20" s="31"/>
      <c r="B20" s="558" t="s">
        <v>94</v>
      </c>
      <c r="C20" s="558"/>
      <c r="D20" s="36" t="e">
        <f>ROUND(#REF!,0)*負担割合!$D$20</f>
        <v>#REF!</v>
      </c>
      <c r="E20" s="36" t="e">
        <f>ROUND(#REF!,0)*負担割合!$D$20</f>
        <v>#REF!</v>
      </c>
      <c r="F20" s="36" t="e">
        <f>ROUND(#REF!,0)*負担割合!$D$20</f>
        <v>#REF!</v>
      </c>
      <c r="G20" s="36" t="e">
        <f>ROUND(#REF!,0)*負担割合!$D$20</f>
        <v>#REF!</v>
      </c>
      <c r="H20" s="36" t="e">
        <f>ROUND(#REF!,0)*負担割合!$D$20</f>
        <v>#REF!</v>
      </c>
      <c r="I20" s="36" t="e">
        <f>ROUND(#REF!,0)*負担割合!$D$20</f>
        <v>#REF!</v>
      </c>
      <c r="J20" s="36" t="e">
        <f>ROUND(#REF!,0)*負担割合!$D$20</f>
        <v>#REF!</v>
      </c>
      <c r="K20" s="30"/>
    </row>
    <row r="21" spans="1:13" ht="20.100000000000001" customHeight="1">
      <c r="A21" s="31"/>
      <c r="B21" s="563" t="s">
        <v>97</v>
      </c>
      <c r="C21" s="563"/>
      <c r="D21" s="36" t="e">
        <f>ROUND(#REF!,0)*負担割合!$D$20</f>
        <v>#REF!</v>
      </c>
      <c r="E21" s="36" t="e">
        <f>ROUND(#REF!,0)*負担割合!$D$20</f>
        <v>#REF!</v>
      </c>
      <c r="F21" s="36" t="e">
        <f>ROUND(#REF!,0)*負担割合!$D$20</f>
        <v>#REF!</v>
      </c>
      <c r="G21" s="36" t="e">
        <f>ROUND(#REF!,0)*負担割合!$D$20</f>
        <v>#REF!</v>
      </c>
      <c r="H21" s="36" t="e">
        <f>ROUND(#REF!,0)*負担割合!$D$20</f>
        <v>#REF!</v>
      </c>
      <c r="I21" s="36" t="e">
        <f>ROUND(#REF!,0)*負担割合!$D$20</f>
        <v>#REF!</v>
      </c>
      <c r="J21" s="36" t="e">
        <f>ROUND(#REF!,0)*負担割合!$D$20</f>
        <v>#REF!</v>
      </c>
      <c r="K21" s="30"/>
      <c r="M21" s="30" t="s">
        <v>232</v>
      </c>
    </row>
    <row r="22" spans="1:13" ht="20.100000000000001" customHeight="1">
      <c r="A22" s="31"/>
      <c r="B22" s="564" t="s">
        <v>11</v>
      </c>
      <c r="C22" s="565"/>
      <c r="D22" s="47" t="e">
        <f>ROUND(#REF!,0)*負担割合!$D$20</f>
        <v>#REF!</v>
      </c>
      <c r="E22" s="47" t="e">
        <f>ROUND(#REF!,0)*負担割合!$D$20</f>
        <v>#REF!</v>
      </c>
      <c r="F22" s="47" t="e">
        <f>ROUND(#REF!,0)*負担割合!$D$20</f>
        <v>#REF!</v>
      </c>
      <c r="G22" s="47" t="e">
        <f>ROUND(#REF!,0)*負担割合!$D$20</f>
        <v>#REF!</v>
      </c>
      <c r="H22" s="47" t="e">
        <f>ROUND(#REF!,0)*負担割合!$D$20</f>
        <v>#REF!</v>
      </c>
      <c r="I22" s="47" t="e">
        <f>ROUND(#REF!,0)*負担割合!$D$20</f>
        <v>#REF!</v>
      </c>
      <c r="J22" s="47" t="e">
        <f>ROUND(#REF!,0)*負担割合!$D$20</f>
        <v>#REF!</v>
      </c>
      <c r="K22" s="30"/>
    </row>
    <row r="23" spans="1:13">
      <c r="A23" s="31"/>
      <c r="B23" s="37"/>
      <c r="C23" s="38"/>
      <c r="D23" s="38"/>
      <c r="E23" s="38"/>
      <c r="F23" s="38"/>
      <c r="G23" s="38"/>
      <c r="H23" s="39"/>
      <c r="I23" s="39"/>
      <c r="J23" s="33"/>
      <c r="K23" s="33"/>
    </row>
    <row r="24" spans="1:13">
      <c r="A24" s="31"/>
      <c r="B24" s="31"/>
      <c r="C24" s="40"/>
      <c r="D24" s="41"/>
      <c r="E24" s="41"/>
      <c r="F24" s="41"/>
      <c r="G24" s="41"/>
      <c r="H24" s="41"/>
      <c r="I24" s="41"/>
      <c r="J24" s="31"/>
      <c r="K24" s="31"/>
    </row>
    <row r="25" spans="1:13">
      <c r="A25" s="31"/>
      <c r="B25" s="31"/>
      <c r="C25" s="40"/>
      <c r="D25" s="41"/>
      <c r="E25" s="41"/>
      <c r="F25" s="41"/>
      <c r="G25" s="41"/>
      <c r="H25" s="41"/>
      <c r="I25" s="41"/>
      <c r="J25" s="31"/>
      <c r="K25" s="31"/>
    </row>
    <row r="26" spans="1:13">
      <c r="A26" s="31"/>
      <c r="B26" s="31"/>
      <c r="C26" s="40"/>
      <c r="D26" s="41"/>
      <c r="E26" s="41"/>
      <c r="F26" s="41"/>
      <c r="G26" s="41"/>
      <c r="H26" s="41"/>
      <c r="I26" s="41"/>
      <c r="J26" s="31"/>
      <c r="K26" s="31"/>
    </row>
    <row r="27" spans="1:13" ht="20.100000000000001" customHeight="1">
      <c r="A27" s="31"/>
      <c r="B27" s="42" t="s">
        <v>98</v>
      </c>
      <c r="C27" s="42"/>
      <c r="D27" s="41"/>
      <c r="E27" s="41"/>
      <c r="F27" s="41"/>
      <c r="G27" s="41"/>
      <c r="H27" s="41"/>
      <c r="I27" s="41"/>
      <c r="J27" s="31"/>
      <c r="K27" s="34" t="s">
        <v>255</v>
      </c>
    </row>
    <row r="28" spans="1:13" ht="39.75" customHeight="1">
      <c r="A28" s="31"/>
      <c r="B28" s="566" t="s">
        <v>4</v>
      </c>
      <c r="C28" s="567"/>
      <c r="D28" s="397" t="s">
        <v>99</v>
      </c>
      <c r="E28" s="397" t="s">
        <v>100</v>
      </c>
      <c r="F28" s="397" t="s">
        <v>101</v>
      </c>
      <c r="G28" s="397" t="s">
        <v>102</v>
      </c>
      <c r="H28" s="397" t="s">
        <v>103</v>
      </c>
      <c r="I28" s="397" t="s">
        <v>104</v>
      </c>
      <c r="J28" s="397" t="s">
        <v>105</v>
      </c>
      <c r="K28" s="397" t="s">
        <v>11</v>
      </c>
    </row>
    <row r="29" spans="1:13" ht="20.100000000000001" customHeight="1">
      <c r="A29" s="31"/>
      <c r="B29" s="556" t="s">
        <v>85</v>
      </c>
      <c r="C29" s="568"/>
      <c r="D29" s="36" t="e">
        <f>ROUND(#REF!,0)*負担割合!$D$20</f>
        <v>#REF!</v>
      </c>
      <c r="E29" s="36" t="e">
        <f>ROUND(#REF!,0)*負担割合!$D$20</f>
        <v>#REF!</v>
      </c>
      <c r="F29" s="36" t="e">
        <f>ROUND(#REF!,0)*負担割合!$D$20</f>
        <v>#REF!</v>
      </c>
      <c r="G29" s="36" t="e">
        <f>ROUND(#REF!,0)*負担割合!$D$20</f>
        <v>#REF!</v>
      </c>
      <c r="H29" s="36" t="e">
        <f>ROUND(#REF!,0)*負担割合!$D$20</f>
        <v>#REF!</v>
      </c>
      <c r="I29" s="36" t="e">
        <f>ROUND(#REF!,0)*負担割合!$D$20</f>
        <v>#REF!</v>
      </c>
      <c r="J29" s="36" t="e">
        <f>ROUND(#REF!,0)*負担割合!$D$20</f>
        <v>#REF!</v>
      </c>
      <c r="K29" s="36" t="e">
        <f>ROUND(#REF!,0)*負担割合!$D$20</f>
        <v>#REF!</v>
      </c>
    </row>
    <row r="30" spans="1:13" ht="20.100000000000001" customHeight="1">
      <c r="A30" s="31"/>
      <c r="B30" s="550" t="s">
        <v>96</v>
      </c>
      <c r="C30" s="550"/>
      <c r="D30" s="36" t="e">
        <f>ROUND(#REF!,0)*負担割合!$D$20</f>
        <v>#REF!</v>
      </c>
      <c r="E30" s="36" t="e">
        <f>ROUND(#REF!,0)*負担割合!$D$20</f>
        <v>#REF!</v>
      </c>
      <c r="F30" s="36" t="e">
        <f>ROUND(#REF!,0)*負担割合!$D$20</f>
        <v>#REF!</v>
      </c>
      <c r="G30" s="36" t="e">
        <f>ROUND(#REF!,0)*負担割合!$D$20</f>
        <v>#REF!</v>
      </c>
      <c r="H30" s="36" t="e">
        <f>ROUND(#REF!,0)*負担割合!$D$20</f>
        <v>#REF!</v>
      </c>
      <c r="I30" s="36" t="e">
        <f>ROUND(#REF!,0)*負担割合!$D$20</f>
        <v>#REF!</v>
      </c>
      <c r="J30" s="36" t="e">
        <f>ROUND(#REF!,0)*負担割合!$D$20</f>
        <v>#REF!</v>
      </c>
      <c r="K30" s="36" t="e">
        <f>ROUND(#REF!,0)*負担割合!$D$20</f>
        <v>#REF!</v>
      </c>
      <c r="M30" t="s">
        <v>234</v>
      </c>
    </row>
    <row r="31" spans="1:13" ht="20.100000000000001" customHeight="1">
      <c r="A31" s="31"/>
      <c r="B31" s="550" t="s">
        <v>87</v>
      </c>
      <c r="C31" s="550"/>
      <c r="D31" s="36" t="e">
        <f>ROUND(#REF!,0)*負担割合!$D$20</f>
        <v>#REF!</v>
      </c>
      <c r="E31" s="36" t="e">
        <f>ROUND(#REF!,0)*負担割合!$D$20</f>
        <v>#REF!</v>
      </c>
      <c r="F31" s="36" t="e">
        <f>ROUND(#REF!,0)*負担割合!$D$20</f>
        <v>#REF!</v>
      </c>
      <c r="G31" s="36" t="e">
        <f>ROUND(#REF!,0)*負担割合!$D$20</f>
        <v>#REF!</v>
      </c>
      <c r="H31" s="36" t="e">
        <f>ROUND(#REF!,0)*負担割合!$D$20</f>
        <v>#REF!</v>
      </c>
      <c r="I31" s="36" t="e">
        <f>ROUND(#REF!,0)*負担割合!$D$20</f>
        <v>#REF!</v>
      </c>
      <c r="J31" s="36" t="e">
        <f>ROUND(#REF!,0)*負担割合!$D$20</f>
        <v>#REF!</v>
      </c>
      <c r="K31" s="36" t="e">
        <f>ROUND(#REF!,0)*負担割合!$D$20</f>
        <v>#REF!</v>
      </c>
      <c r="M31" s="30" t="s">
        <v>226</v>
      </c>
    </row>
    <row r="32" spans="1:13" ht="20.100000000000001" customHeight="1">
      <c r="A32" s="31"/>
      <c r="B32" s="559" t="s">
        <v>88</v>
      </c>
      <c r="C32" s="559"/>
      <c r="D32" s="36" t="e">
        <f>ROUND(#REF!,0)*負担割合!$D$20</f>
        <v>#REF!</v>
      </c>
      <c r="E32" s="36" t="e">
        <f>ROUND(#REF!,0)*負担割合!$D$20</f>
        <v>#REF!</v>
      </c>
      <c r="F32" s="36" t="e">
        <f>ROUND(#REF!,0)*負担割合!$D$20</f>
        <v>#REF!</v>
      </c>
      <c r="G32" s="36" t="e">
        <f>ROUND(#REF!,0)*負担割合!$D$20</f>
        <v>#REF!</v>
      </c>
      <c r="H32" s="36" t="e">
        <f>ROUND(#REF!,0)*負担割合!$D$20</f>
        <v>#REF!</v>
      </c>
      <c r="I32" s="36" t="e">
        <f>ROUND(#REF!,0)*負担割合!$D$20</f>
        <v>#REF!</v>
      </c>
      <c r="J32" s="36" t="e">
        <f>ROUND(#REF!,0)*負担割合!$D$20</f>
        <v>#REF!</v>
      </c>
      <c r="K32" s="36" t="e">
        <f>ROUND(#REF!,0)*負担割合!$D$20</f>
        <v>#REF!</v>
      </c>
      <c r="M32" s="30" t="s">
        <v>219</v>
      </c>
    </row>
    <row r="33" spans="1:13" ht="20.100000000000001" customHeight="1">
      <c r="A33" s="31"/>
      <c r="B33" s="550" t="s">
        <v>89</v>
      </c>
      <c r="C33" s="550"/>
      <c r="D33" s="36" t="e">
        <f>ROUND(#REF!,0)*負担割合!$D$20</f>
        <v>#REF!</v>
      </c>
      <c r="E33" s="36" t="e">
        <f>ROUND(#REF!,0)*負担割合!$D$20</f>
        <v>#REF!</v>
      </c>
      <c r="F33" s="36" t="e">
        <f>ROUND(#REF!,0)*負担割合!$D$20</f>
        <v>#REF!</v>
      </c>
      <c r="G33" s="36" t="e">
        <f>ROUND(#REF!,0)*負担割合!$D$20</f>
        <v>#REF!</v>
      </c>
      <c r="H33" s="36" t="e">
        <f>ROUND(#REF!,0)*負担割合!$D$20</f>
        <v>#REF!</v>
      </c>
      <c r="I33" s="36" t="e">
        <f>ROUND(#REF!,0)*負担割合!$D$20</f>
        <v>#REF!</v>
      </c>
      <c r="J33" s="36" t="e">
        <f>ROUND(#REF!,0)*負担割合!$D$20</f>
        <v>#REF!</v>
      </c>
      <c r="K33" s="36" t="e">
        <f>ROUND(#REF!,0)*負担割合!$D$20</f>
        <v>#REF!</v>
      </c>
      <c r="M33" s="30" t="s">
        <v>220</v>
      </c>
    </row>
    <row r="34" spans="1:13" ht="20.100000000000001" customHeight="1">
      <c r="A34" s="31"/>
      <c r="B34" s="560" t="s">
        <v>90</v>
      </c>
      <c r="C34" s="560"/>
      <c r="D34" s="36" t="e">
        <f>ROUND(#REF!,0)*負担割合!$D$20</f>
        <v>#REF!</v>
      </c>
      <c r="E34" s="36" t="e">
        <f>ROUND(#REF!,0)*負担割合!$D$20</f>
        <v>#REF!</v>
      </c>
      <c r="F34" s="36" t="e">
        <f>ROUND(#REF!,0)*負担割合!$D$20</f>
        <v>#REF!</v>
      </c>
      <c r="G34" s="36" t="e">
        <f>ROUND(#REF!,0)*負担割合!$D$20</f>
        <v>#REF!</v>
      </c>
      <c r="H34" s="36" t="e">
        <f>ROUND(#REF!,0)*負担割合!$D$20</f>
        <v>#REF!</v>
      </c>
      <c r="I34" s="36" t="e">
        <f>ROUND(#REF!,0)*負担割合!$D$20</f>
        <v>#REF!</v>
      </c>
      <c r="J34" s="36" t="e">
        <f>ROUND(#REF!,0)*負担割合!$D$20</f>
        <v>#REF!</v>
      </c>
      <c r="K34" s="36" t="e">
        <f>ROUND(#REF!,0)*負担割合!$D$20</f>
        <v>#REF!</v>
      </c>
      <c r="M34" s="30" t="s">
        <v>227</v>
      </c>
    </row>
    <row r="35" spans="1:13" ht="20.100000000000001" customHeight="1">
      <c r="A35" s="31"/>
      <c r="B35" s="561" t="s">
        <v>91</v>
      </c>
      <c r="C35" s="561"/>
      <c r="D35" s="36" t="e">
        <f>ROUND(#REF!,0)*負担割合!$D$20</f>
        <v>#REF!</v>
      </c>
      <c r="E35" s="36" t="e">
        <f>ROUND(#REF!,0)*負担割合!$D$20</f>
        <v>#REF!</v>
      </c>
      <c r="F35" s="36" t="e">
        <f>ROUND(#REF!,0)*負担割合!$D$20</f>
        <v>#REF!</v>
      </c>
      <c r="G35" s="36" t="e">
        <f>ROUND(#REF!,0)*負担割合!$D$20</f>
        <v>#REF!</v>
      </c>
      <c r="H35" s="36" t="e">
        <f>ROUND(#REF!,0)*負担割合!$D$20</f>
        <v>#REF!</v>
      </c>
      <c r="I35" s="36" t="e">
        <f>ROUND(#REF!,0)*負担割合!$D$20</f>
        <v>#REF!</v>
      </c>
      <c r="J35" s="36" t="e">
        <f>ROUND(#REF!,0)*負担割合!$D$20</f>
        <v>#REF!</v>
      </c>
      <c r="K35" s="36" t="e">
        <f>ROUND(#REF!,0)*負担割合!$D$20</f>
        <v>#REF!</v>
      </c>
      <c r="M35" s="30" t="s">
        <v>228</v>
      </c>
    </row>
    <row r="36" spans="1:13" ht="20.100000000000001" customHeight="1">
      <c r="A36" s="31"/>
      <c r="B36" s="560" t="s">
        <v>92</v>
      </c>
      <c r="C36" s="560"/>
      <c r="D36" s="36" t="e">
        <f>ROUND(#REF!,0)*負担割合!$D$20</f>
        <v>#REF!</v>
      </c>
      <c r="E36" s="36" t="e">
        <f>ROUND(#REF!,0)*負担割合!$D$20</f>
        <v>#REF!</v>
      </c>
      <c r="F36" s="36" t="e">
        <f>ROUND(#REF!,0)*負担割合!$D$20</f>
        <v>#REF!</v>
      </c>
      <c r="G36" s="36" t="e">
        <f>ROUND(#REF!,0)*負担割合!$D$20</f>
        <v>#REF!</v>
      </c>
      <c r="H36" s="36" t="e">
        <f>ROUND(#REF!,0)*負担割合!$D$20</f>
        <v>#REF!</v>
      </c>
      <c r="I36" s="36" t="e">
        <f>ROUND(#REF!,0)*負担割合!$D$20</f>
        <v>#REF!</v>
      </c>
      <c r="J36" s="36" t="e">
        <f>ROUND(#REF!,0)*負担割合!$D$20</f>
        <v>#REF!</v>
      </c>
      <c r="K36" s="36" t="e">
        <f>ROUND(#REF!,0)*負担割合!$D$20</f>
        <v>#REF!</v>
      </c>
      <c r="M36" s="30" t="s">
        <v>229</v>
      </c>
    </row>
    <row r="37" spans="1:13" ht="20.100000000000001" customHeight="1">
      <c r="A37" s="31"/>
      <c r="B37" s="550" t="s">
        <v>93</v>
      </c>
      <c r="C37" s="550"/>
      <c r="D37" s="36" t="e">
        <f>ROUND(#REF!,0)*負担割合!$D$20</f>
        <v>#REF!</v>
      </c>
      <c r="E37" s="36" t="e">
        <f>ROUND(#REF!,0)*負担割合!$D$20</f>
        <v>#REF!</v>
      </c>
      <c r="F37" s="36" t="e">
        <f>ROUND(#REF!,0)*負担割合!$D$20</f>
        <v>#REF!</v>
      </c>
      <c r="G37" s="36" t="e">
        <f>ROUND(#REF!,0)*負担割合!$D$20</f>
        <v>#REF!</v>
      </c>
      <c r="H37" s="36" t="e">
        <f>ROUND(#REF!,0)*負担割合!$D$20</f>
        <v>#REF!</v>
      </c>
      <c r="I37" s="36" t="e">
        <f>ROUND(#REF!,0)*負担割合!$D$20</f>
        <v>#REF!</v>
      </c>
      <c r="J37" s="36" t="e">
        <f>ROUND(#REF!,0)*負担割合!$D$20</f>
        <v>#REF!</v>
      </c>
      <c r="K37" s="36" t="e">
        <f>ROUND(#REF!,0)*負担割合!$D$20</f>
        <v>#REF!</v>
      </c>
      <c r="M37" s="30" t="s">
        <v>230</v>
      </c>
    </row>
    <row r="38" spans="1:13" ht="20.100000000000001" customHeight="1">
      <c r="A38" s="31"/>
      <c r="B38" s="550" t="s">
        <v>94</v>
      </c>
      <c r="C38" s="550"/>
      <c r="D38" s="36" t="e">
        <f>ROUND(#REF!,0)*負担割合!$D$20</f>
        <v>#REF!</v>
      </c>
      <c r="E38" s="36" t="e">
        <f>ROUND(#REF!,0)*負担割合!$D$20</f>
        <v>#REF!</v>
      </c>
      <c r="F38" s="36" t="e">
        <f>ROUND(#REF!,0)*負担割合!$D$20</f>
        <v>#REF!</v>
      </c>
      <c r="G38" s="36" t="e">
        <f>ROUND(#REF!,0)*負担割合!$D$20</f>
        <v>#REF!</v>
      </c>
      <c r="H38" s="36" t="e">
        <f>ROUND(#REF!,0)*負担割合!$D$20</f>
        <v>#REF!</v>
      </c>
      <c r="I38" s="36" t="e">
        <f>ROUND(#REF!,0)*負担割合!$D$20</f>
        <v>#REF!</v>
      </c>
      <c r="J38" s="36" t="e">
        <f>ROUND(#REF!,0)*負担割合!$D$20</f>
        <v>#REF!</v>
      </c>
      <c r="K38" s="36" t="e">
        <f>ROUND(#REF!,0)*負担割合!$D$20</f>
        <v>#REF!</v>
      </c>
      <c r="M38" s="30" t="s">
        <v>231</v>
      </c>
    </row>
    <row r="39" spans="1:13" ht="20.100000000000001" customHeight="1">
      <c r="A39" s="31"/>
      <c r="B39" s="572" t="s">
        <v>95</v>
      </c>
      <c r="C39" s="573"/>
      <c r="D39" s="36" t="e">
        <f>ROUND(#REF!,0)*負担割合!$D$20</f>
        <v>#REF!</v>
      </c>
      <c r="E39" s="36" t="e">
        <f>ROUND(#REF!,0)*負担割合!$D$20</f>
        <v>#REF!</v>
      </c>
      <c r="F39" s="36" t="e">
        <f>ROUND(#REF!,0)*負担割合!$D$20</f>
        <v>#REF!</v>
      </c>
      <c r="G39" s="36" t="e">
        <f>ROUND(#REF!,0)*負担割合!$D$20</f>
        <v>#REF!</v>
      </c>
      <c r="H39" s="36" t="e">
        <f>ROUND(#REF!,0)*負担割合!$D$20</f>
        <v>#REF!</v>
      </c>
      <c r="I39" s="36" t="e">
        <f>ROUND(#REF!,0)*負担割合!$D$20</f>
        <v>#REF!</v>
      </c>
      <c r="J39" s="36" t="e">
        <f>ROUND(#REF!,0)*負担割合!$D$20</f>
        <v>#REF!</v>
      </c>
      <c r="K39" s="36" t="e">
        <f>ROUND(#REF!,0)*負担割合!$D$20</f>
        <v>#REF!</v>
      </c>
    </row>
    <row r="40" spans="1:13" ht="20.100000000000001" customHeight="1">
      <c r="A40" s="31"/>
      <c r="B40" s="550" t="s">
        <v>96</v>
      </c>
      <c r="C40" s="550"/>
      <c r="D40" s="36" t="e">
        <f>ROUND(#REF!,0)*負担割合!$D$20</f>
        <v>#REF!</v>
      </c>
      <c r="E40" s="36" t="e">
        <f>ROUND(#REF!,0)*負担割合!$D$20</f>
        <v>#REF!</v>
      </c>
      <c r="F40" s="36" t="e">
        <f>ROUND(#REF!,0)*負担割合!$D$20</f>
        <v>#REF!</v>
      </c>
      <c r="G40" s="36" t="e">
        <f>ROUND(#REF!,0)*負担割合!$D$20</f>
        <v>#REF!</v>
      </c>
      <c r="H40" s="36" t="e">
        <f>ROUND(#REF!,0)*負担割合!$D$20</f>
        <v>#REF!</v>
      </c>
      <c r="I40" s="36" t="e">
        <f>ROUND(#REF!,0)*負担割合!$D$20</f>
        <v>#REF!</v>
      </c>
      <c r="J40" s="36" t="e">
        <f>ROUND(#REF!,0)*負担割合!$D$20</f>
        <v>#REF!</v>
      </c>
      <c r="K40" s="36" t="e">
        <f>ROUND(#REF!,0)*負担割合!$D$20</f>
        <v>#REF!</v>
      </c>
    </row>
    <row r="41" spans="1:13" ht="20.100000000000001" customHeight="1">
      <c r="A41" s="31"/>
      <c r="B41" s="550" t="s">
        <v>88</v>
      </c>
      <c r="C41" s="550"/>
      <c r="D41" s="36" t="e">
        <f>ROUND(#REF!,0)*負担割合!$D$20</f>
        <v>#REF!</v>
      </c>
      <c r="E41" s="36" t="e">
        <f>ROUND(#REF!,0)*負担割合!$D$20</f>
        <v>#REF!</v>
      </c>
      <c r="F41" s="36" t="e">
        <f>ROUND(#REF!,0)*負担割合!$D$20</f>
        <v>#REF!</v>
      </c>
      <c r="G41" s="36" t="e">
        <f>ROUND(#REF!,0)*負担割合!$D$20</f>
        <v>#REF!</v>
      </c>
      <c r="H41" s="36" t="e">
        <f>ROUND(#REF!,0)*負担割合!$D$20</f>
        <v>#REF!</v>
      </c>
      <c r="I41" s="36" t="e">
        <f>ROUND(#REF!,0)*負担割合!$D$20</f>
        <v>#REF!</v>
      </c>
      <c r="J41" s="36" t="e">
        <f>ROUND(#REF!,0)*負担割合!$D$20</f>
        <v>#REF!</v>
      </c>
      <c r="K41" s="36" t="e">
        <f>ROUND(#REF!,0)*負担割合!$D$20</f>
        <v>#REF!</v>
      </c>
    </row>
    <row r="42" spans="1:13" ht="20.100000000000001" customHeight="1">
      <c r="A42" s="31"/>
      <c r="B42" s="559" t="s">
        <v>89</v>
      </c>
      <c r="C42" s="559"/>
      <c r="D42" s="36" t="e">
        <f>ROUND(#REF!,0)*負担割合!$D$20</f>
        <v>#REF!</v>
      </c>
      <c r="E42" s="36" t="e">
        <f>ROUND(#REF!,0)*負担割合!$D$20</f>
        <v>#REF!</v>
      </c>
      <c r="F42" s="36" t="e">
        <f>ROUND(#REF!,0)*負担割合!$D$20</f>
        <v>#REF!</v>
      </c>
      <c r="G42" s="36" t="e">
        <f>ROUND(#REF!,0)*負担割合!$D$20</f>
        <v>#REF!</v>
      </c>
      <c r="H42" s="36" t="e">
        <f>ROUND(#REF!,0)*負担割合!$D$20</f>
        <v>#REF!</v>
      </c>
      <c r="I42" s="36" t="e">
        <f>ROUND(#REF!,0)*負担割合!$D$20</f>
        <v>#REF!</v>
      </c>
      <c r="J42" s="36" t="e">
        <f>ROUND(#REF!,0)*負担割合!$D$20</f>
        <v>#REF!</v>
      </c>
      <c r="K42" s="36" t="e">
        <f>ROUND(#REF!,0)*負担割合!$D$20</f>
        <v>#REF!</v>
      </c>
    </row>
    <row r="43" spans="1:13" ht="20.100000000000001" customHeight="1">
      <c r="A43" s="31"/>
      <c r="B43" s="550" t="s">
        <v>93</v>
      </c>
      <c r="C43" s="550"/>
      <c r="D43" s="36" t="e">
        <f>ROUND(#REF!,0)*負担割合!$D$20</f>
        <v>#REF!</v>
      </c>
      <c r="E43" s="36" t="e">
        <f>ROUND(#REF!,0)*負担割合!$D$20</f>
        <v>#REF!</v>
      </c>
      <c r="F43" s="36" t="e">
        <f>ROUND(#REF!,0)*負担割合!$D$20</f>
        <v>#REF!</v>
      </c>
      <c r="G43" s="36" t="e">
        <f>ROUND(#REF!,0)*負担割合!$D$20</f>
        <v>#REF!</v>
      </c>
      <c r="H43" s="36" t="e">
        <f>ROUND(#REF!,0)*負担割合!$D$20</f>
        <v>#REF!</v>
      </c>
      <c r="I43" s="36" t="e">
        <f>ROUND(#REF!,0)*負担割合!$D$20</f>
        <v>#REF!</v>
      </c>
      <c r="J43" s="36" t="e">
        <f>ROUND(#REF!,0)*負担割合!$D$20</f>
        <v>#REF!</v>
      </c>
      <c r="K43" s="36" t="e">
        <f>ROUND(#REF!,0)*負担割合!$D$20</f>
        <v>#REF!</v>
      </c>
    </row>
    <row r="44" spans="1:13" ht="20.100000000000001" customHeight="1">
      <c r="A44" s="31"/>
      <c r="B44" s="559" t="s">
        <v>94</v>
      </c>
      <c r="C44" s="559"/>
      <c r="D44" s="36" t="e">
        <f>ROUND(#REF!,0)*負担割合!$D$20</f>
        <v>#REF!</v>
      </c>
      <c r="E44" s="36" t="e">
        <f>ROUND(#REF!,0)*負担割合!$D$20</f>
        <v>#REF!</v>
      </c>
      <c r="F44" s="36" t="e">
        <f>ROUND(#REF!,0)*負担割合!$D$20</f>
        <v>#REF!</v>
      </c>
      <c r="G44" s="36" t="e">
        <f>ROUND(#REF!,0)*負担割合!$D$20</f>
        <v>#REF!</v>
      </c>
      <c r="H44" s="36" t="e">
        <f>ROUND(#REF!,0)*負担割合!$D$20</f>
        <v>#REF!</v>
      </c>
      <c r="I44" s="36" t="e">
        <f>ROUND(#REF!,0)*負担割合!$D$20</f>
        <v>#REF!</v>
      </c>
      <c r="J44" s="36" t="e">
        <f>ROUND(#REF!,0)*負担割合!$D$20</f>
        <v>#REF!</v>
      </c>
      <c r="K44" s="36" t="e">
        <f>ROUND(#REF!,0)*負担割合!$D$20</f>
        <v>#REF!</v>
      </c>
    </row>
    <row r="45" spans="1:13" ht="20.100000000000001" customHeight="1">
      <c r="A45" s="31"/>
      <c r="B45" s="569" t="s">
        <v>97</v>
      </c>
      <c r="C45" s="570"/>
      <c r="D45" s="36" t="e">
        <f>ROUND(#REF!,0)*負担割合!$D$20</f>
        <v>#REF!</v>
      </c>
      <c r="E45" s="36" t="e">
        <f>ROUND(#REF!,0)*負担割合!$D$20</f>
        <v>#REF!</v>
      </c>
      <c r="F45" s="36" t="e">
        <f>ROUND(#REF!,0)*負担割合!$D$20</f>
        <v>#REF!</v>
      </c>
      <c r="G45" s="36" t="e">
        <f>ROUND(#REF!,0)*負担割合!$D$20</f>
        <v>#REF!</v>
      </c>
      <c r="H45" s="36" t="e">
        <f>ROUND(#REF!,0)*負担割合!$D$20</f>
        <v>#REF!</v>
      </c>
      <c r="I45" s="36" t="e">
        <f>ROUND(#REF!,0)*負担割合!$D$20</f>
        <v>#REF!</v>
      </c>
      <c r="J45" s="36" t="e">
        <f>ROUND(#REF!,0)*負担割合!$D$20</f>
        <v>#REF!</v>
      </c>
      <c r="K45" s="36" t="e">
        <f>ROUND(#REF!,0)*負担割合!$D$20</f>
        <v>#REF!</v>
      </c>
      <c r="M45" s="30" t="s">
        <v>232</v>
      </c>
    </row>
    <row r="46" spans="1:13" ht="20.100000000000001" customHeight="1">
      <c r="A46" s="31"/>
      <c r="B46" s="571" t="s">
        <v>11</v>
      </c>
      <c r="C46" s="571"/>
      <c r="D46" s="36" t="e">
        <f>ROUND(#REF!,0)*負担割合!$D$20</f>
        <v>#REF!</v>
      </c>
      <c r="E46" s="36" t="e">
        <f>ROUND(#REF!,0)*負担割合!$D$20</f>
        <v>#REF!</v>
      </c>
      <c r="F46" s="36" t="e">
        <f>ROUND(#REF!,0)*負担割合!$D$20</f>
        <v>#REF!</v>
      </c>
      <c r="G46" s="36" t="e">
        <f>ROUND(#REF!,0)*負担割合!$D$20</f>
        <v>#REF!</v>
      </c>
      <c r="H46" s="36" t="e">
        <f>ROUND(#REF!,0)*負担割合!$D$20</f>
        <v>#REF!</v>
      </c>
      <c r="I46" s="36" t="e">
        <f>ROUND(#REF!,0)*負担割合!$D$20</f>
        <v>#REF!</v>
      </c>
      <c r="J46" s="36" t="e">
        <f>ROUND(#REF!,0)*負担割合!$D$20</f>
        <v>#REF!</v>
      </c>
      <c r="K46" s="36" t="e">
        <f>ROUND(#REF!,0)*負担割合!$D$20</f>
        <v>#REF!</v>
      </c>
    </row>
    <row r="47" spans="1:13">
      <c r="A47" s="31"/>
      <c r="B47" s="31"/>
      <c r="C47" s="31"/>
      <c r="D47" s="31"/>
      <c r="E47" s="31"/>
      <c r="F47" s="31"/>
      <c r="G47" s="31"/>
      <c r="H47" s="31"/>
      <c r="I47" s="31"/>
      <c r="J47" s="31"/>
      <c r="K47" s="31"/>
    </row>
    <row r="48" spans="1:13">
      <c r="A48" s="31"/>
      <c r="B48" s="31"/>
      <c r="C48" s="31"/>
      <c r="D48" s="31"/>
      <c r="E48" s="31"/>
      <c r="F48" s="31"/>
      <c r="G48" s="31"/>
      <c r="H48" s="31"/>
      <c r="I48" s="31"/>
      <c r="J48" s="31"/>
      <c r="K48" s="31"/>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48"/>
  <sheetViews>
    <sheetView workbookViewId="0"/>
  </sheetViews>
  <sheetFormatPr defaultRowHeight="12"/>
  <cols>
    <col min="1" max="1" width="0.875" style="43" customWidth="1"/>
    <col min="2" max="2" width="3.75" style="43" customWidth="1"/>
    <col min="3" max="3" width="16.75" style="43" customWidth="1"/>
    <col min="4" max="10" width="13.625" style="43" customWidth="1"/>
    <col min="11" max="11" width="16.25" style="43" customWidth="1"/>
    <col min="12" max="256" width="9" style="30"/>
    <col min="257" max="257" width="0.875" style="30" customWidth="1"/>
    <col min="258" max="258" width="3.75" style="30" customWidth="1"/>
    <col min="259" max="259" width="16.75" style="30" customWidth="1"/>
    <col min="260" max="266" width="13.625" style="30" customWidth="1"/>
    <col min="267" max="267" width="16.25" style="30" customWidth="1"/>
    <col min="268" max="512" width="9" style="30"/>
    <col min="513" max="513" width="0.875" style="30" customWidth="1"/>
    <col min="514" max="514" width="3.75" style="30" customWidth="1"/>
    <col min="515" max="515" width="16.75" style="30" customWidth="1"/>
    <col min="516" max="522" width="13.625" style="30" customWidth="1"/>
    <col min="523" max="523" width="16.25" style="30" customWidth="1"/>
    <col min="524" max="768" width="9" style="30"/>
    <col min="769" max="769" width="0.875" style="30" customWidth="1"/>
    <col min="770" max="770" width="3.75" style="30" customWidth="1"/>
    <col min="771" max="771" width="16.75" style="30" customWidth="1"/>
    <col min="772" max="778" width="13.625" style="30" customWidth="1"/>
    <col min="779" max="779" width="16.25" style="30" customWidth="1"/>
    <col min="780" max="1024" width="9" style="30"/>
    <col min="1025" max="1025" width="0.875" style="30" customWidth="1"/>
    <col min="1026" max="1026" width="3.75" style="30" customWidth="1"/>
    <col min="1027" max="1027" width="16.75" style="30" customWidth="1"/>
    <col min="1028" max="1034" width="13.625" style="30" customWidth="1"/>
    <col min="1035" max="1035" width="16.25" style="30" customWidth="1"/>
    <col min="1036" max="1280" width="9" style="30"/>
    <col min="1281" max="1281" width="0.875" style="30" customWidth="1"/>
    <col min="1282" max="1282" width="3.75" style="30" customWidth="1"/>
    <col min="1283" max="1283" width="16.75" style="30" customWidth="1"/>
    <col min="1284" max="1290" width="13.625" style="30" customWidth="1"/>
    <col min="1291" max="1291" width="16.25" style="30" customWidth="1"/>
    <col min="1292" max="1536" width="9" style="30"/>
    <col min="1537" max="1537" width="0.875" style="30" customWidth="1"/>
    <col min="1538" max="1538" width="3.75" style="30" customWidth="1"/>
    <col min="1539" max="1539" width="16.75" style="30" customWidth="1"/>
    <col min="1540" max="1546" width="13.625" style="30" customWidth="1"/>
    <col min="1547" max="1547" width="16.25" style="30" customWidth="1"/>
    <col min="1548" max="1792" width="9" style="30"/>
    <col min="1793" max="1793" width="0.875" style="30" customWidth="1"/>
    <col min="1794" max="1794" width="3.75" style="30" customWidth="1"/>
    <col min="1795" max="1795" width="16.75" style="30" customWidth="1"/>
    <col min="1796" max="1802" width="13.625" style="30" customWidth="1"/>
    <col min="1803" max="1803" width="16.25" style="30" customWidth="1"/>
    <col min="1804" max="2048" width="9" style="30"/>
    <col min="2049" max="2049" width="0.875" style="30" customWidth="1"/>
    <col min="2050" max="2050" width="3.75" style="30" customWidth="1"/>
    <col min="2051" max="2051" width="16.75" style="30" customWidth="1"/>
    <col min="2052" max="2058" width="13.625" style="30" customWidth="1"/>
    <col min="2059" max="2059" width="16.25" style="30" customWidth="1"/>
    <col min="2060" max="2304" width="9" style="30"/>
    <col min="2305" max="2305" width="0.875" style="30" customWidth="1"/>
    <col min="2306" max="2306" width="3.75" style="30" customWidth="1"/>
    <col min="2307" max="2307" width="16.75" style="30" customWidth="1"/>
    <col min="2308" max="2314" width="13.625" style="30" customWidth="1"/>
    <col min="2315" max="2315" width="16.25" style="30" customWidth="1"/>
    <col min="2316" max="2560" width="9" style="30"/>
    <col min="2561" max="2561" width="0.875" style="30" customWidth="1"/>
    <col min="2562" max="2562" width="3.75" style="30" customWidth="1"/>
    <col min="2563" max="2563" width="16.75" style="30" customWidth="1"/>
    <col min="2564" max="2570" width="13.625" style="30" customWidth="1"/>
    <col min="2571" max="2571" width="16.25" style="30" customWidth="1"/>
    <col min="2572" max="2816" width="9" style="30"/>
    <col min="2817" max="2817" width="0.875" style="30" customWidth="1"/>
    <col min="2818" max="2818" width="3.75" style="30" customWidth="1"/>
    <col min="2819" max="2819" width="16.75" style="30" customWidth="1"/>
    <col min="2820" max="2826" width="13.625" style="30" customWidth="1"/>
    <col min="2827" max="2827" width="16.25" style="30" customWidth="1"/>
    <col min="2828" max="3072" width="9" style="30"/>
    <col min="3073" max="3073" width="0.875" style="30" customWidth="1"/>
    <col min="3074" max="3074" width="3.75" style="30" customWidth="1"/>
    <col min="3075" max="3075" width="16.75" style="30" customWidth="1"/>
    <col min="3076" max="3082" width="13.625" style="30" customWidth="1"/>
    <col min="3083" max="3083" width="16.25" style="30" customWidth="1"/>
    <col min="3084" max="3328" width="9" style="30"/>
    <col min="3329" max="3329" width="0.875" style="30" customWidth="1"/>
    <col min="3330" max="3330" width="3.75" style="30" customWidth="1"/>
    <col min="3331" max="3331" width="16.75" style="30" customWidth="1"/>
    <col min="3332" max="3338" width="13.625" style="30" customWidth="1"/>
    <col min="3339" max="3339" width="16.25" style="30" customWidth="1"/>
    <col min="3340" max="3584" width="9" style="30"/>
    <col min="3585" max="3585" width="0.875" style="30" customWidth="1"/>
    <col min="3586" max="3586" width="3.75" style="30" customWidth="1"/>
    <col min="3587" max="3587" width="16.75" style="30" customWidth="1"/>
    <col min="3588" max="3594" width="13.625" style="30" customWidth="1"/>
    <col min="3595" max="3595" width="16.25" style="30" customWidth="1"/>
    <col min="3596" max="3840" width="9" style="30"/>
    <col min="3841" max="3841" width="0.875" style="30" customWidth="1"/>
    <col min="3842" max="3842" width="3.75" style="30" customWidth="1"/>
    <col min="3843" max="3843" width="16.75" style="30" customWidth="1"/>
    <col min="3844" max="3850" width="13.625" style="30" customWidth="1"/>
    <col min="3851" max="3851" width="16.25" style="30" customWidth="1"/>
    <col min="3852" max="4096" width="9" style="30"/>
    <col min="4097" max="4097" width="0.875" style="30" customWidth="1"/>
    <col min="4098" max="4098" width="3.75" style="30" customWidth="1"/>
    <col min="4099" max="4099" width="16.75" style="30" customWidth="1"/>
    <col min="4100" max="4106" width="13.625" style="30" customWidth="1"/>
    <col min="4107" max="4107" width="16.25" style="30" customWidth="1"/>
    <col min="4108" max="4352" width="9" style="30"/>
    <col min="4353" max="4353" width="0.875" style="30" customWidth="1"/>
    <col min="4354" max="4354" width="3.75" style="30" customWidth="1"/>
    <col min="4355" max="4355" width="16.75" style="30" customWidth="1"/>
    <col min="4356" max="4362" width="13.625" style="30" customWidth="1"/>
    <col min="4363" max="4363" width="16.25" style="30" customWidth="1"/>
    <col min="4364" max="4608" width="9" style="30"/>
    <col min="4609" max="4609" width="0.875" style="30" customWidth="1"/>
    <col min="4610" max="4610" width="3.75" style="30" customWidth="1"/>
    <col min="4611" max="4611" width="16.75" style="30" customWidth="1"/>
    <col min="4612" max="4618" width="13.625" style="30" customWidth="1"/>
    <col min="4619" max="4619" width="16.25" style="30" customWidth="1"/>
    <col min="4620" max="4864" width="9" style="30"/>
    <col min="4865" max="4865" width="0.875" style="30" customWidth="1"/>
    <col min="4866" max="4866" width="3.75" style="30" customWidth="1"/>
    <col min="4867" max="4867" width="16.75" style="30" customWidth="1"/>
    <col min="4868" max="4874" width="13.625" style="30" customWidth="1"/>
    <col min="4875" max="4875" width="16.25" style="30" customWidth="1"/>
    <col min="4876" max="5120" width="9" style="30"/>
    <col min="5121" max="5121" width="0.875" style="30" customWidth="1"/>
    <col min="5122" max="5122" width="3.75" style="30" customWidth="1"/>
    <col min="5123" max="5123" width="16.75" style="30" customWidth="1"/>
    <col min="5124" max="5130" width="13.625" style="30" customWidth="1"/>
    <col min="5131" max="5131" width="16.25" style="30" customWidth="1"/>
    <col min="5132" max="5376" width="9" style="30"/>
    <col min="5377" max="5377" width="0.875" style="30" customWidth="1"/>
    <col min="5378" max="5378" width="3.75" style="30" customWidth="1"/>
    <col min="5379" max="5379" width="16.75" style="30" customWidth="1"/>
    <col min="5380" max="5386" width="13.625" style="30" customWidth="1"/>
    <col min="5387" max="5387" width="16.25" style="30" customWidth="1"/>
    <col min="5388" max="5632" width="9" style="30"/>
    <col min="5633" max="5633" width="0.875" style="30" customWidth="1"/>
    <col min="5634" max="5634" width="3.75" style="30" customWidth="1"/>
    <col min="5635" max="5635" width="16.75" style="30" customWidth="1"/>
    <col min="5636" max="5642" width="13.625" style="30" customWidth="1"/>
    <col min="5643" max="5643" width="16.25" style="30" customWidth="1"/>
    <col min="5644" max="5888" width="9" style="30"/>
    <col min="5889" max="5889" width="0.875" style="30" customWidth="1"/>
    <col min="5890" max="5890" width="3.75" style="30" customWidth="1"/>
    <col min="5891" max="5891" width="16.75" style="30" customWidth="1"/>
    <col min="5892" max="5898" width="13.625" style="30" customWidth="1"/>
    <col min="5899" max="5899" width="16.25" style="30" customWidth="1"/>
    <col min="5900" max="6144" width="9" style="30"/>
    <col min="6145" max="6145" width="0.875" style="30" customWidth="1"/>
    <col min="6146" max="6146" width="3.75" style="30" customWidth="1"/>
    <col min="6147" max="6147" width="16.75" style="30" customWidth="1"/>
    <col min="6148" max="6154" width="13.625" style="30" customWidth="1"/>
    <col min="6155" max="6155" width="16.25" style="30" customWidth="1"/>
    <col min="6156" max="6400" width="9" style="30"/>
    <col min="6401" max="6401" width="0.875" style="30" customWidth="1"/>
    <col min="6402" max="6402" width="3.75" style="30" customWidth="1"/>
    <col min="6403" max="6403" width="16.75" style="30" customWidth="1"/>
    <col min="6404" max="6410" width="13.625" style="30" customWidth="1"/>
    <col min="6411" max="6411" width="16.25" style="30" customWidth="1"/>
    <col min="6412" max="6656" width="9" style="30"/>
    <col min="6657" max="6657" width="0.875" style="30" customWidth="1"/>
    <col min="6658" max="6658" width="3.75" style="30" customWidth="1"/>
    <col min="6659" max="6659" width="16.75" style="30" customWidth="1"/>
    <col min="6660" max="6666" width="13.625" style="30" customWidth="1"/>
    <col min="6667" max="6667" width="16.25" style="30" customWidth="1"/>
    <col min="6668" max="6912" width="9" style="30"/>
    <col min="6913" max="6913" width="0.875" style="30" customWidth="1"/>
    <col min="6914" max="6914" width="3.75" style="30" customWidth="1"/>
    <col min="6915" max="6915" width="16.75" style="30" customWidth="1"/>
    <col min="6916" max="6922" width="13.625" style="30" customWidth="1"/>
    <col min="6923" max="6923" width="16.25" style="30" customWidth="1"/>
    <col min="6924" max="7168" width="9" style="30"/>
    <col min="7169" max="7169" width="0.875" style="30" customWidth="1"/>
    <col min="7170" max="7170" width="3.75" style="30" customWidth="1"/>
    <col min="7171" max="7171" width="16.75" style="30" customWidth="1"/>
    <col min="7172" max="7178" width="13.625" style="30" customWidth="1"/>
    <col min="7179" max="7179" width="16.25" style="30" customWidth="1"/>
    <col min="7180" max="7424" width="9" style="30"/>
    <col min="7425" max="7425" width="0.875" style="30" customWidth="1"/>
    <col min="7426" max="7426" width="3.75" style="30" customWidth="1"/>
    <col min="7427" max="7427" width="16.75" style="30" customWidth="1"/>
    <col min="7428" max="7434" width="13.625" style="30" customWidth="1"/>
    <col min="7435" max="7435" width="16.25" style="30" customWidth="1"/>
    <col min="7436" max="7680" width="9" style="30"/>
    <col min="7681" max="7681" width="0.875" style="30" customWidth="1"/>
    <col min="7682" max="7682" width="3.75" style="30" customWidth="1"/>
    <col min="7683" max="7683" width="16.75" style="30" customWidth="1"/>
    <col min="7684" max="7690" width="13.625" style="30" customWidth="1"/>
    <col min="7691" max="7691" width="16.25" style="30" customWidth="1"/>
    <col min="7692" max="7936" width="9" style="30"/>
    <col min="7937" max="7937" width="0.875" style="30" customWidth="1"/>
    <col min="7938" max="7938" width="3.75" style="30" customWidth="1"/>
    <col min="7939" max="7939" width="16.75" style="30" customWidth="1"/>
    <col min="7940" max="7946" width="13.625" style="30" customWidth="1"/>
    <col min="7947" max="7947" width="16.25" style="30" customWidth="1"/>
    <col min="7948" max="8192" width="9" style="30"/>
    <col min="8193" max="8193" width="0.875" style="30" customWidth="1"/>
    <col min="8194" max="8194" width="3.75" style="30" customWidth="1"/>
    <col min="8195" max="8195" width="16.75" style="30" customWidth="1"/>
    <col min="8196" max="8202" width="13.625" style="30" customWidth="1"/>
    <col min="8203" max="8203" width="16.25" style="30" customWidth="1"/>
    <col min="8204" max="8448" width="9" style="30"/>
    <col min="8449" max="8449" width="0.875" style="30" customWidth="1"/>
    <col min="8450" max="8450" width="3.75" style="30" customWidth="1"/>
    <col min="8451" max="8451" width="16.75" style="30" customWidth="1"/>
    <col min="8452" max="8458" width="13.625" style="30" customWidth="1"/>
    <col min="8459" max="8459" width="16.25" style="30" customWidth="1"/>
    <col min="8460" max="8704" width="9" style="30"/>
    <col min="8705" max="8705" width="0.875" style="30" customWidth="1"/>
    <col min="8706" max="8706" width="3.75" style="30" customWidth="1"/>
    <col min="8707" max="8707" width="16.75" style="30" customWidth="1"/>
    <col min="8708" max="8714" width="13.625" style="30" customWidth="1"/>
    <col min="8715" max="8715" width="16.25" style="30" customWidth="1"/>
    <col min="8716" max="8960" width="9" style="30"/>
    <col min="8961" max="8961" width="0.875" style="30" customWidth="1"/>
    <col min="8962" max="8962" width="3.75" style="30" customWidth="1"/>
    <col min="8963" max="8963" width="16.75" style="30" customWidth="1"/>
    <col min="8964" max="8970" width="13.625" style="30" customWidth="1"/>
    <col min="8971" max="8971" width="16.25" style="30" customWidth="1"/>
    <col min="8972" max="9216" width="9" style="30"/>
    <col min="9217" max="9217" width="0.875" style="30" customWidth="1"/>
    <col min="9218" max="9218" width="3.75" style="30" customWidth="1"/>
    <col min="9219" max="9219" width="16.75" style="30" customWidth="1"/>
    <col min="9220" max="9226" width="13.625" style="30" customWidth="1"/>
    <col min="9227" max="9227" width="16.25" style="30" customWidth="1"/>
    <col min="9228" max="9472" width="9" style="30"/>
    <col min="9473" max="9473" width="0.875" style="30" customWidth="1"/>
    <col min="9474" max="9474" width="3.75" style="30" customWidth="1"/>
    <col min="9475" max="9475" width="16.75" style="30" customWidth="1"/>
    <col min="9476" max="9482" width="13.625" style="30" customWidth="1"/>
    <col min="9483" max="9483" width="16.25" style="30" customWidth="1"/>
    <col min="9484" max="9728" width="9" style="30"/>
    <col min="9729" max="9729" width="0.875" style="30" customWidth="1"/>
    <col min="9730" max="9730" width="3.75" style="30" customWidth="1"/>
    <col min="9731" max="9731" width="16.75" style="30" customWidth="1"/>
    <col min="9732" max="9738" width="13.625" style="30" customWidth="1"/>
    <col min="9739" max="9739" width="16.25" style="30" customWidth="1"/>
    <col min="9740" max="9984" width="9" style="30"/>
    <col min="9985" max="9985" width="0.875" style="30" customWidth="1"/>
    <col min="9986" max="9986" width="3.75" style="30" customWidth="1"/>
    <col min="9987" max="9987" width="16.75" style="30" customWidth="1"/>
    <col min="9988" max="9994" width="13.625" style="30" customWidth="1"/>
    <col min="9995" max="9995" width="16.25" style="30" customWidth="1"/>
    <col min="9996" max="10240" width="9" style="30"/>
    <col min="10241" max="10241" width="0.875" style="30" customWidth="1"/>
    <col min="10242" max="10242" width="3.75" style="30" customWidth="1"/>
    <col min="10243" max="10243" width="16.75" style="30" customWidth="1"/>
    <col min="10244" max="10250" width="13.625" style="30" customWidth="1"/>
    <col min="10251" max="10251" width="16.25" style="30" customWidth="1"/>
    <col min="10252" max="10496" width="9" style="30"/>
    <col min="10497" max="10497" width="0.875" style="30" customWidth="1"/>
    <col min="10498" max="10498" width="3.75" style="30" customWidth="1"/>
    <col min="10499" max="10499" width="16.75" style="30" customWidth="1"/>
    <col min="10500" max="10506" width="13.625" style="30" customWidth="1"/>
    <col min="10507" max="10507" width="16.25" style="30" customWidth="1"/>
    <col min="10508" max="10752" width="9" style="30"/>
    <col min="10753" max="10753" width="0.875" style="30" customWidth="1"/>
    <col min="10754" max="10754" width="3.75" style="30" customWidth="1"/>
    <col min="10755" max="10755" width="16.75" style="30" customWidth="1"/>
    <col min="10756" max="10762" width="13.625" style="30" customWidth="1"/>
    <col min="10763" max="10763" width="16.25" style="30" customWidth="1"/>
    <col min="10764" max="11008" width="9" style="30"/>
    <col min="11009" max="11009" width="0.875" style="30" customWidth="1"/>
    <col min="11010" max="11010" width="3.75" style="30" customWidth="1"/>
    <col min="11011" max="11011" width="16.75" style="30" customWidth="1"/>
    <col min="11012" max="11018" width="13.625" style="30" customWidth="1"/>
    <col min="11019" max="11019" width="16.25" style="30" customWidth="1"/>
    <col min="11020" max="11264" width="9" style="30"/>
    <col min="11265" max="11265" width="0.875" style="30" customWidth="1"/>
    <col min="11266" max="11266" width="3.75" style="30" customWidth="1"/>
    <col min="11267" max="11267" width="16.75" style="30" customWidth="1"/>
    <col min="11268" max="11274" width="13.625" style="30" customWidth="1"/>
    <col min="11275" max="11275" width="16.25" style="30" customWidth="1"/>
    <col min="11276" max="11520" width="9" style="30"/>
    <col min="11521" max="11521" width="0.875" style="30" customWidth="1"/>
    <col min="11522" max="11522" width="3.75" style="30" customWidth="1"/>
    <col min="11523" max="11523" width="16.75" style="30" customWidth="1"/>
    <col min="11524" max="11530" width="13.625" style="30" customWidth="1"/>
    <col min="11531" max="11531" width="16.25" style="30" customWidth="1"/>
    <col min="11532" max="11776" width="9" style="30"/>
    <col min="11777" max="11777" width="0.875" style="30" customWidth="1"/>
    <col min="11778" max="11778" width="3.75" style="30" customWidth="1"/>
    <col min="11779" max="11779" width="16.75" style="30" customWidth="1"/>
    <col min="11780" max="11786" width="13.625" style="30" customWidth="1"/>
    <col min="11787" max="11787" width="16.25" style="30" customWidth="1"/>
    <col min="11788" max="12032" width="9" style="30"/>
    <col min="12033" max="12033" width="0.875" style="30" customWidth="1"/>
    <col min="12034" max="12034" width="3.75" style="30" customWidth="1"/>
    <col min="12035" max="12035" width="16.75" style="30" customWidth="1"/>
    <col min="12036" max="12042" width="13.625" style="30" customWidth="1"/>
    <col min="12043" max="12043" width="16.25" style="30" customWidth="1"/>
    <col min="12044" max="12288" width="9" style="30"/>
    <col min="12289" max="12289" width="0.875" style="30" customWidth="1"/>
    <col min="12290" max="12290" width="3.75" style="30" customWidth="1"/>
    <col min="12291" max="12291" width="16.75" style="30" customWidth="1"/>
    <col min="12292" max="12298" width="13.625" style="30" customWidth="1"/>
    <col min="12299" max="12299" width="16.25" style="30" customWidth="1"/>
    <col min="12300" max="12544" width="9" style="30"/>
    <col min="12545" max="12545" width="0.875" style="30" customWidth="1"/>
    <col min="12546" max="12546" width="3.75" style="30" customWidth="1"/>
    <col min="12547" max="12547" width="16.75" style="30" customWidth="1"/>
    <col min="12548" max="12554" width="13.625" style="30" customWidth="1"/>
    <col min="12555" max="12555" width="16.25" style="30" customWidth="1"/>
    <col min="12556" max="12800" width="9" style="30"/>
    <col min="12801" max="12801" width="0.875" style="30" customWidth="1"/>
    <col min="12802" max="12802" width="3.75" style="30" customWidth="1"/>
    <col min="12803" max="12803" width="16.75" style="30" customWidth="1"/>
    <col min="12804" max="12810" width="13.625" style="30" customWidth="1"/>
    <col min="12811" max="12811" width="16.25" style="30" customWidth="1"/>
    <col min="12812" max="13056" width="9" style="30"/>
    <col min="13057" max="13057" width="0.875" style="30" customWidth="1"/>
    <col min="13058" max="13058" width="3.75" style="30" customWidth="1"/>
    <col min="13059" max="13059" width="16.75" style="30" customWidth="1"/>
    <col min="13060" max="13066" width="13.625" style="30" customWidth="1"/>
    <col min="13067" max="13067" width="16.25" style="30" customWidth="1"/>
    <col min="13068" max="13312" width="9" style="30"/>
    <col min="13313" max="13313" width="0.875" style="30" customWidth="1"/>
    <col min="13314" max="13314" width="3.75" style="30" customWidth="1"/>
    <col min="13315" max="13315" width="16.75" style="30" customWidth="1"/>
    <col min="13316" max="13322" width="13.625" style="30" customWidth="1"/>
    <col min="13323" max="13323" width="16.25" style="30" customWidth="1"/>
    <col min="13324" max="13568" width="9" style="30"/>
    <col min="13569" max="13569" width="0.875" style="30" customWidth="1"/>
    <col min="13570" max="13570" width="3.75" style="30" customWidth="1"/>
    <col min="13571" max="13571" width="16.75" style="30" customWidth="1"/>
    <col min="13572" max="13578" width="13.625" style="30" customWidth="1"/>
    <col min="13579" max="13579" width="16.25" style="30" customWidth="1"/>
    <col min="13580" max="13824" width="9" style="30"/>
    <col min="13825" max="13825" width="0.875" style="30" customWidth="1"/>
    <col min="13826" max="13826" width="3.75" style="30" customWidth="1"/>
    <col min="13827" max="13827" width="16.75" style="30" customWidth="1"/>
    <col min="13828" max="13834" width="13.625" style="30" customWidth="1"/>
    <col min="13835" max="13835" width="16.25" style="30" customWidth="1"/>
    <col min="13836" max="14080" width="9" style="30"/>
    <col min="14081" max="14081" width="0.875" style="30" customWidth="1"/>
    <col min="14082" max="14082" width="3.75" style="30" customWidth="1"/>
    <col min="14083" max="14083" width="16.75" style="30" customWidth="1"/>
    <col min="14084" max="14090" width="13.625" style="30" customWidth="1"/>
    <col min="14091" max="14091" width="16.25" style="30" customWidth="1"/>
    <col min="14092" max="14336" width="9" style="30"/>
    <col min="14337" max="14337" width="0.875" style="30" customWidth="1"/>
    <col min="14338" max="14338" width="3.75" style="30" customWidth="1"/>
    <col min="14339" max="14339" width="16.75" style="30" customWidth="1"/>
    <col min="14340" max="14346" width="13.625" style="30" customWidth="1"/>
    <col min="14347" max="14347" width="16.25" style="30" customWidth="1"/>
    <col min="14348" max="14592" width="9" style="30"/>
    <col min="14593" max="14593" width="0.875" style="30" customWidth="1"/>
    <col min="14594" max="14594" width="3.75" style="30" customWidth="1"/>
    <col min="14595" max="14595" width="16.75" style="30" customWidth="1"/>
    <col min="14596" max="14602" width="13.625" style="30" customWidth="1"/>
    <col min="14603" max="14603" width="16.25" style="30" customWidth="1"/>
    <col min="14604" max="14848" width="9" style="30"/>
    <col min="14849" max="14849" width="0.875" style="30" customWidth="1"/>
    <col min="14850" max="14850" width="3.75" style="30" customWidth="1"/>
    <col min="14851" max="14851" width="16.75" style="30" customWidth="1"/>
    <col min="14852" max="14858" width="13.625" style="30" customWidth="1"/>
    <col min="14859" max="14859" width="16.25" style="30" customWidth="1"/>
    <col min="14860" max="15104" width="9" style="30"/>
    <col min="15105" max="15105" width="0.875" style="30" customWidth="1"/>
    <col min="15106" max="15106" width="3.75" style="30" customWidth="1"/>
    <col min="15107" max="15107" width="16.75" style="30" customWidth="1"/>
    <col min="15108" max="15114" width="13.625" style="30" customWidth="1"/>
    <col min="15115" max="15115" width="16.25" style="30" customWidth="1"/>
    <col min="15116" max="15360" width="9" style="30"/>
    <col min="15361" max="15361" width="0.875" style="30" customWidth="1"/>
    <col min="15362" max="15362" width="3.75" style="30" customWidth="1"/>
    <col min="15363" max="15363" width="16.75" style="30" customWidth="1"/>
    <col min="15364" max="15370" width="13.625" style="30" customWidth="1"/>
    <col min="15371" max="15371" width="16.25" style="30" customWidth="1"/>
    <col min="15372" max="15616" width="9" style="30"/>
    <col min="15617" max="15617" width="0.875" style="30" customWidth="1"/>
    <col min="15618" max="15618" width="3.75" style="30" customWidth="1"/>
    <col min="15619" max="15619" width="16.75" style="30" customWidth="1"/>
    <col min="15620" max="15626" width="13.625" style="30" customWidth="1"/>
    <col min="15627" max="15627" width="16.25" style="30" customWidth="1"/>
    <col min="15628" max="15872" width="9" style="30"/>
    <col min="15873" max="15873" width="0.875" style="30" customWidth="1"/>
    <col min="15874" max="15874" width="3.75" style="30" customWidth="1"/>
    <col min="15875" max="15875" width="16.75" style="30" customWidth="1"/>
    <col min="15876" max="15882" width="13.625" style="30" customWidth="1"/>
    <col min="15883" max="15883" width="16.25" style="30" customWidth="1"/>
    <col min="15884" max="16128" width="9" style="30"/>
    <col min="16129" max="16129" width="0.875" style="30" customWidth="1"/>
    <col min="16130" max="16130" width="3.75" style="30" customWidth="1"/>
    <col min="16131" max="16131" width="16.75" style="30" customWidth="1"/>
    <col min="16132" max="16138" width="13.625" style="30" customWidth="1"/>
    <col min="16139" max="16139" width="16.25" style="30" customWidth="1"/>
    <col min="16140" max="16384" width="9" style="30"/>
  </cols>
  <sheetData>
    <row r="1" spans="1:13" ht="14.25">
      <c r="B1" s="29" t="s">
        <v>77</v>
      </c>
    </row>
    <row r="2" spans="1:13" ht="30" customHeight="1">
      <c r="B2" s="551" t="s">
        <v>78</v>
      </c>
      <c r="C2" s="552"/>
      <c r="D2" s="552"/>
      <c r="E2" s="552"/>
      <c r="F2" s="552"/>
    </row>
    <row r="3" spans="1:13" ht="20.100000000000001" customHeight="1">
      <c r="A3" s="31"/>
      <c r="B3" s="32" t="s">
        <v>79</v>
      </c>
      <c r="C3" s="32"/>
      <c r="D3" s="33"/>
      <c r="E3" s="33"/>
      <c r="F3" s="33"/>
      <c r="G3" s="33"/>
      <c r="H3" s="33"/>
      <c r="I3" s="33"/>
      <c r="J3" s="34" t="s">
        <v>225</v>
      </c>
      <c r="K3" s="34"/>
    </row>
    <row r="4" spans="1:13" ht="60" customHeight="1">
      <c r="A4" s="31"/>
      <c r="B4" s="553" t="s">
        <v>4</v>
      </c>
      <c r="C4" s="553"/>
      <c r="D4" s="45" t="s">
        <v>81</v>
      </c>
      <c r="E4" s="45" t="s">
        <v>82</v>
      </c>
      <c r="F4" s="45" t="s">
        <v>83</v>
      </c>
      <c r="G4" s="45" t="s">
        <v>84</v>
      </c>
      <c r="H4" s="44" t="s">
        <v>222</v>
      </c>
      <c r="I4" s="46" t="s">
        <v>223</v>
      </c>
      <c r="J4" s="35" t="s">
        <v>224</v>
      </c>
      <c r="K4" s="30"/>
    </row>
    <row r="5" spans="1:13" ht="20.100000000000001" customHeight="1">
      <c r="A5" s="31"/>
      <c r="B5" s="554" t="s">
        <v>85</v>
      </c>
      <c r="C5" s="555"/>
      <c r="D5" s="36" t="e">
        <f>ROUND(#REF!/1000,0)*負担割合!$D$20</f>
        <v>#REF!</v>
      </c>
      <c r="E5" s="36" t="e">
        <f>ROUND(#REF!/1000,0)*負担割合!$D$20</f>
        <v>#REF!</v>
      </c>
      <c r="F5" s="36" t="e">
        <f>ROUND(#REF!/1000,0)*負担割合!$D$20</f>
        <v>#REF!</v>
      </c>
      <c r="G5" s="36" t="e">
        <f>ROUND(#REF!/1000,0)*負担割合!$D$20</f>
        <v>#REF!</v>
      </c>
      <c r="H5" s="36" t="e">
        <f>ROUND(#REF!/1000,0)*負担割合!$D$20</f>
        <v>#REF!</v>
      </c>
      <c r="I5" s="36" t="e">
        <f>ROUND(#REF!/1000,0)*負担割合!$D$20</f>
        <v>#REF!</v>
      </c>
      <c r="J5" s="36" t="e">
        <f>ROUND(#REF!/1000,0)*負担割合!$D$20</f>
        <v>#REF!</v>
      </c>
      <c r="K5" s="30"/>
    </row>
    <row r="6" spans="1:13" ht="20.100000000000001" customHeight="1">
      <c r="A6" s="31"/>
      <c r="B6" s="556" t="s">
        <v>86</v>
      </c>
      <c r="C6" s="557"/>
      <c r="D6" s="36" t="e">
        <f>ROUND(#REF!/1000,0)*負担割合!$D$20</f>
        <v>#REF!</v>
      </c>
      <c r="E6" s="36" t="e">
        <f>ROUND(#REF!/1000,0)*負担割合!$D$20</f>
        <v>#REF!</v>
      </c>
      <c r="F6" s="36" t="e">
        <f>ROUND(#REF!/1000,0)*負担割合!$D$20</f>
        <v>#REF!</v>
      </c>
      <c r="G6" s="36" t="e">
        <f>ROUND(#REF!/1000,0)*負担割合!$D$20</f>
        <v>#REF!</v>
      </c>
      <c r="H6" s="36" t="e">
        <f>ROUND(#REF!/1000,0)*負担割合!$D$20</f>
        <v>#REF!</v>
      </c>
      <c r="I6" s="36" t="e">
        <f>ROUND(#REF!/1000,0)*負担割合!$D$20</f>
        <v>#REF!</v>
      </c>
      <c r="J6" s="36" t="e">
        <f>ROUND(#REF!/1000,0)*負担割合!$D$20</f>
        <v>#REF!</v>
      </c>
      <c r="K6" s="30"/>
      <c r="M6" s="30" t="s">
        <v>218</v>
      </c>
    </row>
    <row r="7" spans="1:13" ht="20.100000000000001" customHeight="1">
      <c r="A7" s="31"/>
      <c r="B7" s="550" t="s">
        <v>87</v>
      </c>
      <c r="C7" s="550"/>
      <c r="D7" s="36" t="e">
        <f>ROUND(#REF!/1000,0)*負担割合!$D$20</f>
        <v>#REF!</v>
      </c>
      <c r="E7" s="36" t="e">
        <f>ROUND(#REF!/1000,0)*負担割合!$D$20</f>
        <v>#REF!</v>
      </c>
      <c r="F7" s="36" t="e">
        <f>ROUND(#REF!/1000,0)*負担割合!$D$20</f>
        <v>#REF!</v>
      </c>
      <c r="G7" s="36" t="e">
        <f>ROUND(#REF!/1000,0)*負担割合!$D$20</f>
        <v>#REF!</v>
      </c>
      <c r="H7" s="36" t="e">
        <f>ROUND(#REF!/1000,0)*負担割合!$D$20</f>
        <v>#REF!</v>
      </c>
      <c r="I7" s="36" t="e">
        <f>ROUND(#REF!/1000,0)*負担割合!$D$20</f>
        <v>#REF!</v>
      </c>
      <c r="J7" s="36" t="e">
        <f>ROUND(#REF!/1000,0)*負担割合!$D$20</f>
        <v>#REF!</v>
      </c>
      <c r="K7" s="30"/>
      <c r="M7" s="30" t="s">
        <v>226</v>
      </c>
    </row>
    <row r="8" spans="1:13" ht="20.100000000000001" customHeight="1">
      <c r="A8" s="31"/>
      <c r="B8" s="550" t="s">
        <v>88</v>
      </c>
      <c r="C8" s="550"/>
      <c r="D8" s="36" t="e">
        <f>ROUND(#REF!/1000,0)*負担割合!$D$20</f>
        <v>#REF!</v>
      </c>
      <c r="E8" s="36" t="e">
        <f>ROUND(#REF!/1000,0)*負担割合!$D$20</f>
        <v>#REF!</v>
      </c>
      <c r="F8" s="36" t="e">
        <f>ROUND(#REF!/1000,0)*負担割合!$D$20</f>
        <v>#REF!</v>
      </c>
      <c r="G8" s="36" t="e">
        <f>ROUND(#REF!/1000,0)*負担割合!$D$20</f>
        <v>#REF!</v>
      </c>
      <c r="H8" s="36" t="e">
        <f>ROUND(#REF!/1000,0)*負担割合!$D$20</f>
        <v>#REF!</v>
      </c>
      <c r="I8" s="36" t="e">
        <f>ROUND(#REF!/1000,0)*負担割合!$D$20</f>
        <v>#REF!</v>
      </c>
      <c r="J8" s="36" t="e">
        <f>ROUND(#REF!/1000,0)*負担割合!$D$20</f>
        <v>#REF!</v>
      </c>
      <c r="K8" s="30"/>
      <c r="M8" s="30" t="s">
        <v>219</v>
      </c>
    </row>
    <row r="9" spans="1:13" ht="20.100000000000001" customHeight="1">
      <c r="A9" s="31"/>
      <c r="B9" s="559" t="s">
        <v>89</v>
      </c>
      <c r="C9" s="559"/>
      <c r="D9" s="36" t="e">
        <f>ROUND(#REF!/1000,0)*負担割合!$D$20</f>
        <v>#REF!</v>
      </c>
      <c r="E9" s="36" t="e">
        <f>ROUND(#REF!/1000,0)*負担割合!$D$20</f>
        <v>#REF!</v>
      </c>
      <c r="F9" s="36" t="e">
        <f>ROUND(#REF!/1000,0)*負担割合!$D$20</f>
        <v>#REF!</v>
      </c>
      <c r="G9" s="36" t="e">
        <f>ROUND(#REF!/1000,0)*負担割合!$D$20</f>
        <v>#REF!</v>
      </c>
      <c r="H9" s="36" t="e">
        <f>ROUND(#REF!/1000,0)*負担割合!$D$20</f>
        <v>#REF!</v>
      </c>
      <c r="I9" s="36" t="e">
        <f>ROUND(#REF!/1000,0)*負担割合!$D$20</f>
        <v>#REF!</v>
      </c>
      <c r="J9" s="36" t="e">
        <f>ROUND(#REF!/1000,0)*負担割合!$D$20</f>
        <v>#REF!</v>
      </c>
      <c r="K9" s="30"/>
      <c r="M9" s="30" t="s">
        <v>220</v>
      </c>
    </row>
    <row r="10" spans="1:13" ht="20.100000000000001" customHeight="1">
      <c r="A10" s="31"/>
      <c r="B10" s="560" t="s">
        <v>90</v>
      </c>
      <c r="C10" s="560"/>
      <c r="D10" s="36" t="e">
        <f>ROUND(#REF!/1000,0)*負担割合!$D$20</f>
        <v>#REF!</v>
      </c>
      <c r="E10" s="36" t="e">
        <f>ROUND(#REF!/1000,0)*負担割合!$D$20</f>
        <v>#REF!</v>
      </c>
      <c r="F10" s="36" t="e">
        <f>ROUND(#REF!/1000,0)*負担割合!$D$20</f>
        <v>#REF!</v>
      </c>
      <c r="G10" s="36" t="e">
        <f>ROUND(#REF!/1000,0)*負担割合!$D$20</f>
        <v>#REF!</v>
      </c>
      <c r="H10" s="36" t="e">
        <f>ROUND(#REF!/1000,0)*負担割合!$D$20</f>
        <v>#REF!</v>
      </c>
      <c r="I10" s="36" t="e">
        <f>ROUND(#REF!/1000,0)*負担割合!$D$20</f>
        <v>#REF!</v>
      </c>
      <c r="J10" s="36" t="e">
        <f>ROUND(#REF!/1000,0)*負担割合!$D$20</f>
        <v>#REF!</v>
      </c>
      <c r="K10" s="30"/>
      <c r="M10" s="30" t="s">
        <v>227</v>
      </c>
    </row>
    <row r="11" spans="1:13" ht="20.100000000000001" customHeight="1">
      <c r="A11" s="31"/>
      <c r="B11" s="561" t="s">
        <v>91</v>
      </c>
      <c r="C11" s="561"/>
      <c r="D11" s="36" t="e">
        <f>ROUND(#REF!/1000,0)*負担割合!$D$20</f>
        <v>#REF!</v>
      </c>
      <c r="E11" s="36" t="e">
        <f>ROUND(#REF!/1000,0)*負担割合!$D$20</f>
        <v>#REF!</v>
      </c>
      <c r="F11" s="36" t="e">
        <f>ROUND(#REF!/1000,0)*負担割合!$D$20</f>
        <v>#REF!</v>
      </c>
      <c r="G11" s="36" t="e">
        <f>ROUND(#REF!/1000,0)*負担割合!$D$20</f>
        <v>#REF!</v>
      </c>
      <c r="H11" s="36" t="e">
        <f>ROUND(#REF!/1000,0)*負担割合!$D$20</f>
        <v>#REF!</v>
      </c>
      <c r="I11" s="36" t="e">
        <f>ROUND(#REF!/1000,0)*負担割合!$D$20</f>
        <v>#REF!</v>
      </c>
      <c r="J11" s="36" t="e">
        <f>ROUND(#REF!/1000,0)*負担割合!$D$20</f>
        <v>#REF!</v>
      </c>
      <c r="K11" s="30"/>
      <c r="M11" s="30" t="s">
        <v>228</v>
      </c>
    </row>
    <row r="12" spans="1:13" ht="20.100000000000001" customHeight="1">
      <c r="A12" s="31"/>
      <c r="B12" s="560" t="s">
        <v>92</v>
      </c>
      <c r="C12" s="560"/>
      <c r="D12" s="36" t="e">
        <f>ROUND(#REF!/1000,0)*負担割合!$D$20</f>
        <v>#REF!</v>
      </c>
      <c r="E12" s="36" t="e">
        <f>ROUND(#REF!/1000,0)*負担割合!$D$20</f>
        <v>#REF!</v>
      </c>
      <c r="F12" s="36" t="e">
        <f>ROUND(#REF!/1000,0)*負担割合!$D$20</f>
        <v>#REF!</v>
      </c>
      <c r="G12" s="36" t="e">
        <f>ROUND(#REF!/1000,0)*負担割合!$D$20</f>
        <v>#REF!</v>
      </c>
      <c r="H12" s="36" t="e">
        <f>ROUND(#REF!/1000,0)*負担割合!$D$20</f>
        <v>#REF!</v>
      </c>
      <c r="I12" s="36" t="e">
        <f>ROUND(#REF!/1000,0)*負担割合!$D$20</f>
        <v>#REF!</v>
      </c>
      <c r="J12" s="36" t="e">
        <f>ROUND(#REF!/1000,0)*負担割合!$D$20</f>
        <v>#REF!</v>
      </c>
      <c r="K12" s="30"/>
      <c r="M12" s="30" t="s">
        <v>229</v>
      </c>
    </row>
    <row r="13" spans="1:13" ht="20.100000000000001" customHeight="1">
      <c r="A13" s="31"/>
      <c r="B13" s="550" t="s">
        <v>93</v>
      </c>
      <c r="C13" s="550"/>
      <c r="D13" s="36" t="e">
        <f>ROUND(#REF!/1000,0)*負担割合!$D$20</f>
        <v>#REF!</v>
      </c>
      <c r="E13" s="36" t="e">
        <f>ROUND(#REF!/1000,0)*負担割合!$D$20</f>
        <v>#REF!</v>
      </c>
      <c r="F13" s="36" t="e">
        <f>ROUND(#REF!/1000,0)*負担割合!$D$20</f>
        <v>#REF!</v>
      </c>
      <c r="G13" s="36" t="e">
        <f>ROUND(#REF!/1000,0)*負担割合!$D$20</f>
        <v>#REF!</v>
      </c>
      <c r="H13" s="36" t="e">
        <f>ROUND(#REF!/1000,0)*負担割合!$D$20</f>
        <v>#REF!</v>
      </c>
      <c r="I13" s="36" t="e">
        <f>ROUND(#REF!/1000,0)*負担割合!$D$20</f>
        <v>#REF!</v>
      </c>
      <c r="J13" s="36" t="e">
        <f>ROUND(#REF!/1000,0)*負担割合!$D$20</f>
        <v>#REF!</v>
      </c>
      <c r="K13" s="30"/>
      <c r="M13" s="30" t="s">
        <v>230</v>
      </c>
    </row>
    <row r="14" spans="1:13" ht="20.100000000000001" customHeight="1">
      <c r="A14" s="31"/>
      <c r="B14" s="550" t="s">
        <v>94</v>
      </c>
      <c r="C14" s="550"/>
      <c r="D14" s="36" t="e">
        <f>ROUND(#REF!/1000,0)*負担割合!$D$20</f>
        <v>#REF!</v>
      </c>
      <c r="E14" s="36" t="e">
        <f>ROUND(#REF!/1000,0)*負担割合!$D$20</f>
        <v>#REF!</v>
      </c>
      <c r="F14" s="36" t="e">
        <f>ROUND(#REF!/1000,0)*負担割合!$D$20</f>
        <v>#REF!</v>
      </c>
      <c r="G14" s="36" t="e">
        <f>ROUND(#REF!/1000,0)*負担割合!$D$20</f>
        <v>#REF!</v>
      </c>
      <c r="H14" s="36" t="e">
        <f>ROUND(#REF!/1000,0)*負担割合!$D$20</f>
        <v>#REF!</v>
      </c>
      <c r="I14" s="36" t="e">
        <f>ROUND(#REF!/1000,0)*負担割合!$D$20</f>
        <v>#REF!</v>
      </c>
      <c r="J14" s="36" t="e">
        <f>ROUND(#REF!/1000,0)*負担割合!$D$20</f>
        <v>#REF!</v>
      </c>
      <c r="K14" s="30"/>
      <c r="M14" s="30" t="s">
        <v>231</v>
      </c>
    </row>
    <row r="15" spans="1:13" ht="20.100000000000001" customHeight="1">
      <c r="A15" s="31"/>
      <c r="B15" s="562" t="s">
        <v>95</v>
      </c>
      <c r="C15" s="562"/>
      <c r="D15" s="36" t="e">
        <f>ROUND(#REF!/1000,0)*負担割合!$D$20</f>
        <v>#REF!</v>
      </c>
      <c r="E15" s="36" t="e">
        <f>ROUND(#REF!/1000,0)*負担割合!$D$20</f>
        <v>#REF!</v>
      </c>
      <c r="F15" s="36" t="e">
        <f>ROUND(#REF!/1000,0)*負担割合!$D$20</f>
        <v>#REF!</v>
      </c>
      <c r="G15" s="36" t="e">
        <f>ROUND(#REF!/1000,0)*負担割合!$D$20</f>
        <v>#REF!</v>
      </c>
      <c r="H15" s="36" t="e">
        <f>ROUND(#REF!/1000,0)*負担割合!$D$20</f>
        <v>#REF!</v>
      </c>
      <c r="I15" s="36" t="e">
        <f>ROUND(#REF!/1000,0)*負担割合!$D$20</f>
        <v>#REF!</v>
      </c>
      <c r="J15" s="36" t="e">
        <f>ROUND(#REF!/1000,0)*負担割合!$D$20</f>
        <v>#REF!</v>
      </c>
      <c r="K15" s="30"/>
    </row>
    <row r="16" spans="1:13" ht="20.100000000000001" customHeight="1">
      <c r="A16" s="31"/>
      <c r="B16" s="559" t="s">
        <v>96</v>
      </c>
      <c r="C16" s="559"/>
      <c r="D16" s="36" t="e">
        <f>ROUND(#REF!/1000,0)*負担割合!$D$20</f>
        <v>#REF!</v>
      </c>
      <c r="E16" s="36" t="e">
        <f>ROUND(#REF!/1000,0)*負担割合!$D$20</f>
        <v>#REF!</v>
      </c>
      <c r="F16" s="36" t="e">
        <f>ROUND(#REF!/1000,0)*負担割合!$D$20</f>
        <v>#REF!</v>
      </c>
      <c r="G16" s="36" t="e">
        <f>ROUND(#REF!/1000,0)*負担割合!$D$20</f>
        <v>#REF!</v>
      </c>
      <c r="H16" s="36" t="e">
        <f>ROUND(#REF!/1000,0)*負担割合!$D$20</f>
        <v>#REF!</v>
      </c>
      <c r="I16" s="36" t="e">
        <f>ROUND(#REF!/1000,0)*負担割合!$D$20</f>
        <v>#REF!</v>
      </c>
      <c r="J16" s="36" t="e">
        <f>ROUND(#REF!/1000,0)*負担割合!$D$20</f>
        <v>#REF!</v>
      </c>
      <c r="K16" s="30"/>
    </row>
    <row r="17" spans="1:13" ht="20.100000000000001" customHeight="1">
      <c r="A17" s="31"/>
      <c r="B17" s="558" t="s">
        <v>88</v>
      </c>
      <c r="C17" s="558"/>
      <c r="D17" s="36" t="e">
        <f>ROUND(#REF!/1000,0)*負担割合!$D$20</f>
        <v>#REF!</v>
      </c>
      <c r="E17" s="36" t="e">
        <f>ROUND(#REF!/1000,0)*負担割合!$D$20</f>
        <v>#REF!</v>
      </c>
      <c r="F17" s="36" t="e">
        <f>ROUND(#REF!/1000,0)*負担割合!$D$20</f>
        <v>#REF!</v>
      </c>
      <c r="G17" s="36" t="e">
        <f>ROUND(#REF!/1000,0)*負担割合!$D$20</f>
        <v>#REF!</v>
      </c>
      <c r="H17" s="36" t="e">
        <f>ROUND(#REF!/1000,0)*負担割合!$D$20</f>
        <v>#REF!</v>
      </c>
      <c r="I17" s="36" t="e">
        <f>ROUND(#REF!/1000,0)*負担割合!$D$20</f>
        <v>#REF!</v>
      </c>
      <c r="J17" s="36" t="e">
        <f>ROUND(#REF!/1000,0)*負担割合!$D$20</f>
        <v>#REF!</v>
      </c>
      <c r="K17" s="30"/>
    </row>
    <row r="18" spans="1:13" ht="20.100000000000001" customHeight="1">
      <c r="A18" s="31"/>
      <c r="B18" s="563" t="s">
        <v>89</v>
      </c>
      <c r="C18" s="563"/>
      <c r="D18" s="36" t="e">
        <f>ROUND(#REF!/1000,0)*負担割合!$D$20</f>
        <v>#REF!</v>
      </c>
      <c r="E18" s="36" t="e">
        <f>ROUND(#REF!/1000,0)*負担割合!$D$20</f>
        <v>#REF!</v>
      </c>
      <c r="F18" s="36" t="e">
        <f>ROUND(#REF!/1000,0)*負担割合!$D$20</f>
        <v>#REF!</v>
      </c>
      <c r="G18" s="36" t="e">
        <f>ROUND(#REF!/1000,0)*負担割合!$D$20</f>
        <v>#REF!</v>
      </c>
      <c r="H18" s="36" t="e">
        <f>ROUND(#REF!/1000,0)*負担割合!$D$20</f>
        <v>#REF!</v>
      </c>
      <c r="I18" s="36" t="e">
        <f>ROUND(#REF!/1000,0)*負担割合!$D$20</f>
        <v>#REF!</v>
      </c>
      <c r="J18" s="36" t="e">
        <f>ROUND(#REF!/1000,0)*負担割合!$D$20</f>
        <v>#REF!</v>
      </c>
      <c r="K18" s="30"/>
    </row>
    <row r="19" spans="1:13" ht="20.100000000000001" customHeight="1">
      <c r="A19" s="31"/>
      <c r="B19" s="563" t="s">
        <v>93</v>
      </c>
      <c r="C19" s="563"/>
      <c r="D19" s="36" t="e">
        <f>ROUND(#REF!/1000,0)*負担割合!$D$20</f>
        <v>#REF!</v>
      </c>
      <c r="E19" s="36" t="e">
        <f>ROUND(#REF!/1000,0)*負担割合!$D$20</f>
        <v>#REF!</v>
      </c>
      <c r="F19" s="36" t="e">
        <f>ROUND(#REF!/1000,0)*負担割合!$D$20</f>
        <v>#REF!</v>
      </c>
      <c r="G19" s="36" t="e">
        <f>ROUND(#REF!/1000,0)*負担割合!$D$20</f>
        <v>#REF!</v>
      </c>
      <c r="H19" s="36" t="e">
        <f>ROUND(#REF!/1000,0)*負担割合!$D$20</f>
        <v>#REF!</v>
      </c>
      <c r="I19" s="36" t="e">
        <f>ROUND(#REF!/1000,0)*負担割合!$D$20</f>
        <v>#REF!</v>
      </c>
      <c r="J19" s="36" t="e">
        <f>ROUND(#REF!/1000,0)*負担割合!$D$20</f>
        <v>#REF!</v>
      </c>
      <c r="K19" s="30"/>
    </row>
    <row r="20" spans="1:13" ht="20.100000000000001" customHeight="1">
      <c r="A20" s="31"/>
      <c r="B20" s="558" t="s">
        <v>94</v>
      </c>
      <c r="C20" s="558"/>
      <c r="D20" s="36" t="e">
        <f>ROUND(#REF!/1000,0)*負担割合!$D$20</f>
        <v>#REF!</v>
      </c>
      <c r="E20" s="36" t="e">
        <f>ROUND(#REF!/1000,0)*負担割合!$D$20</f>
        <v>#REF!</v>
      </c>
      <c r="F20" s="36" t="e">
        <f>ROUND(#REF!/1000,0)*負担割合!$D$20</f>
        <v>#REF!</v>
      </c>
      <c r="G20" s="36" t="e">
        <f>ROUND(#REF!/1000,0)*負担割合!$D$20</f>
        <v>#REF!</v>
      </c>
      <c r="H20" s="36" t="e">
        <f>ROUND(#REF!/1000,0)*負担割合!$D$20</f>
        <v>#REF!</v>
      </c>
      <c r="I20" s="36" t="e">
        <f>ROUND(#REF!/1000,0)*負担割合!$D$20</f>
        <v>#REF!</v>
      </c>
      <c r="J20" s="36" t="e">
        <f>ROUND(#REF!/1000,0)*負担割合!$D$20</f>
        <v>#REF!</v>
      </c>
      <c r="K20" s="30"/>
    </row>
    <row r="21" spans="1:13" ht="20.100000000000001" customHeight="1">
      <c r="A21" s="31"/>
      <c r="B21" s="563" t="s">
        <v>97</v>
      </c>
      <c r="C21" s="563"/>
      <c r="D21" s="36" t="e">
        <f>ROUND(#REF!/1000,0)*負担割合!$D$20</f>
        <v>#REF!</v>
      </c>
      <c r="E21" s="36" t="e">
        <f>ROUND(#REF!/1000,0)*負担割合!$D$20</f>
        <v>#REF!</v>
      </c>
      <c r="F21" s="36" t="e">
        <f>ROUND(#REF!/1000,0)*負担割合!$D$20</f>
        <v>#REF!</v>
      </c>
      <c r="G21" s="36" t="e">
        <f>ROUND(#REF!/1000,0)*負担割合!$D$20</f>
        <v>#REF!</v>
      </c>
      <c r="H21" s="36" t="e">
        <f>ROUND(#REF!/1000,0)*負担割合!$D$20</f>
        <v>#REF!</v>
      </c>
      <c r="I21" s="36" t="e">
        <f>ROUND(#REF!/1000,0)*負担割合!$D$20</f>
        <v>#REF!</v>
      </c>
      <c r="J21" s="36" t="e">
        <f>ROUND(#REF!/1000,0)*負担割合!$D$20</f>
        <v>#REF!</v>
      </c>
      <c r="K21" s="30"/>
      <c r="M21" s="30" t="s">
        <v>232</v>
      </c>
    </row>
    <row r="22" spans="1:13" ht="20.100000000000001" customHeight="1">
      <c r="A22" s="31"/>
      <c r="B22" s="564" t="s">
        <v>11</v>
      </c>
      <c r="C22" s="565"/>
      <c r="D22" s="47" t="e">
        <f>ROUND(#REF!/1000,0)*負担割合!$D$20</f>
        <v>#REF!</v>
      </c>
      <c r="E22" s="47" t="e">
        <f>ROUND(#REF!/1000,0)*負担割合!$D$20</f>
        <v>#REF!</v>
      </c>
      <c r="F22" s="47" t="e">
        <f>ROUND(#REF!/1000,0)*負担割合!$D$20</f>
        <v>#REF!</v>
      </c>
      <c r="G22" s="47" t="e">
        <f>ROUND(#REF!/1000,0)*負担割合!$D$20</f>
        <v>#REF!</v>
      </c>
      <c r="H22" s="47" t="e">
        <f>ROUND(#REF!/1000,0)*負担割合!$D$20</f>
        <v>#REF!</v>
      </c>
      <c r="I22" s="47" t="e">
        <f>ROUND(#REF!/1000,0)*負担割合!$D$20</f>
        <v>#REF!</v>
      </c>
      <c r="J22" s="47" t="e">
        <f>ROUND(#REF!/1000,0)*負担割合!$D$20</f>
        <v>#REF!</v>
      </c>
      <c r="K22" s="30"/>
    </row>
    <row r="23" spans="1:13">
      <c r="A23" s="31"/>
      <c r="B23" s="37"/>
      <c r="C23" s="38"/>
      <c r="D23" s="38"/>
      <c r="E23" s="38"/>
      <c r="F23" s="38"/>
      <c r="G23" s="38"/>
      <c r="H23" s="39"/>
      <c r="I23" s="39"/>
      <c r="J23" s="33"/>
      <c r="K23" s="33"/>
    </row>
    <row r="24" spans="1:13">
      <c r="A24" s="31"/>
      <c r="B24" s="31"/>
      <c r="C24" s="40"/>
      <c r="D24" s="41"/>
      <c r="E24" s="41"/>
      <c r="F24" s="41"/>
      <c r="G24" s="41"/>
      <c r="H24" s="41"/>
      <c r="I24" s="41"/>
      <c r="J24" s="31"/>
      <c r="K24" s="31"/>
    </row>
    <row r="25" spans="1:13">
      <c r="A25" s="31"/>
      <c r="B25" s="31"/>
      <c r="C25" s="40"/>
      <c r="D25" s="41"/>
      <c r="E25" s="41"/>
      <c r="F25" s="41"/>
      <c r="G25" s="41"/>
      <c r="H25" s="41"/>
      <c r="I25" s="41"/>
      <c r="J25" s="31"/>
      <c r="K25" s="31"/>
    </row>
    <row r="26" spans="1:13">
      <c r="A26" s="31"/>
      <c r="B26" s="31"/>
      <c r="C26" s="40"/>
      <c r="D26" s="41"/>
      <c r="E26" s="41"/>
      <c r="F26" s="41"/>
      <c r="G26" s="41"/>
      <c r="H26" s="41"/>
      <c r="I26" s="41"/>
      <c r="J26" s="31"/>
      <c r="K26" s="31"/>
    </row>
    <row r="27" spans="1:13" ht="20.100000000000001" customHeight="1">
      <c r="A27" s="31"/>
      <c r="B27" s="42" t="s">
        <v>98</v>
      </c>
      <c r="C27" s="42"/>
      <c r="D27" s="41"/>
      <c r="E27" s="41"/>
      <c r="F27" s="41"/>
      <c r="G27" s="41"/>
      <c r="H27" s="41"/>
      <c r="I27" s="41"/>
      <c r="J27" s="31"/>
      <c r="K27" s="34" t="s">
        <v>80</v>
      </c>
    </row>
    <row r="28" spans="1:13" ht="39.75" customHeight="1">
      <c r="A28" s="31"/>
      <c r="B28" s="566" t="s">
        <v>4</v>
      </c>
      <c r="C28" s="567"/>
      <c r="D28" s="44" t="s">
        <v>99</v>
      </c>
      <c r="E28" s="44" t="s">
        <v>100</v>
      </c>
      <c r="F28" s="44" t="s">
        <v>101</v>
      </c>
      <c r="G28" s="44" t="s">
        <v>102</v>
      </c>
      <c r="H28" s="44" t="s">
        <v>103</v>
      </c>
      <c r="I28" s="44" t="s">
        <v>104</v>
      </c>
      <c r="J28" s="44" t="s">
        <v>105</v>
      </c>
      <c r="K28" s="44" t="s">
        <v>11</v>
      </c>
    </row>
    <row r="29" spans="1:13" ht="20.100000000000001" customHeight="1">
      <c r="A29" s="31"/>
      <c r="B29" s="556" t="s">
        <v>85</v>
      </c>
      <c r="C29" s="568"/>
      <c r="D29" s="36" t="e">
        <f>ROUND(#REF!/1000,0)*負担割合!$D$20</f>
        <v>#REF!</v>
      </c>
      <c r="E29" s="36" t="e">
        <f>ROUND(#REF!/1000,0)*負担割合!$D$20</f>
        <v>#REF!</v>
      </c>
      <c r="F29" s="36" t="e">
        <f>ROUND(#REF!/1000,0)*負担割合!$D$20</f>
        <v>#REF!</v>
      </c>
      <c r="G29" s="36" t="e">
        <f>ROUND(#REF!/1000,0)*負担割合!$D$20</f>
        <v>#REF!</v>
      </c>
      <c r="H29" s="36" t="e">
        <f>ROUND(#REF!/1000,0)*負担割合!$D$20</f>
        <v>#REF!</v>
      </c>
      <c r="I29" s="36" t="e">
        <f>ROUND(#REF!/1000,0)*負担割合!$D$20</f>
        <v>#REF!</v>
      </c>
      <c r="J29" s="36" t="e">
        <f>ROUND(#REF!/1000,0)*負担割合!$D$20</f>
        <v>#REF!</v>
      </c>
      <c r="K29" s="36" t="e">
        <f>ROUND(#REF!/1000,0)*負担割合!$D$20</f>
        <v>#REF!</v>
      </c>
    </row>
    <row r="30" spans="1:13" ht="20.100000000000001" customHeight="1">
      <c r="A30" s="31"/>
      <c r="B30" s="550" t="s">
        <v>96</v>
      </c>
      <c r="C30" s="550"/>
      <c r="D30" s="36" t="e">
        <f>ROUND(#REF!/1000,0)*負担割合!$D$20</f>
        <v>#REF!</v>
      </c>
      <c r="E30" s="36" t="e">
        <f>ROUND(#REF!/1000,0)*負担割合!$D$20</f>
        <v>#REF!</v>
      </c>
      <c r="F30" s="36" t="e">
        <f>ROUND(#REF!/1000,0)*負担割合!$D$20</f>
        <v>#REF!</v>
      </c>
      <c r="G30" s="36" t="e">
        <f>ROUND(#REF!/1000,0)*負担割合!$D$20</f>
        <v>#REF!</v>
      </c>
      <c r="H30" s="36" t="e">
        <f>ROUND(#REF!/1000,0)*負担割合!$D$20</f>
        <v>#REF!</v>
      </c>
      <c r="I30" s="36" t="e">
        <f>ROUND(#REF!/1000,0)*負担割合!$D$20</f>
        <v>#REF!</v>
      </c>
      <c r="J30" s="36" t="e">
        <f>ROUND(#REF!/1000,0)*負担割合!$D$20</f>
        <v>#REF!</v>
      </c>
      <c r="K30" s="36" t="e">
        <f>ROUND(#REF!/1000,0)*負担割合!$D$20</f>
        <v>#REF!</v>
      </c>
      <c r="M30" t="s">
        <v>234</v>
      </c>
    </row>
    <row r="31" spans="1:13" ht="20.100000000000001" customHeight="1">
      <c r="A31" s="31"/>
      <c r="B31" s="550" t="s">
        <v>87</v>
      </c>
      <c r="C31" s="550"/>
      <c r="D31" s="36" t="e">
        <f>ROUND(#REF!/1000,0)*負担割合!$D$20</f>
        <v>#REF!</v>
      </c>
      <c r="E31" s="36" t="e">
        <f>ROUND(#REF!/1000,0)*負担割合!$D$20</f>
        <v>#REF!</v>
      </c>
      <c r="F31" s="36" t="e">
        <f>ROUND(#REF!/1000,0)*負担割合!$D$20</f>
        <v>#REF!</v>
      </c>
      <c r="G31" s="36" t="e">
        <f>ROUND(#REF!/1000,0)*負担割合!$D$20</f>
        <v>#REF!</v>
      </c>
      <c r="H31" s="36" t="e">
        <f>ROUND(#REF!/1000,0)*負担割合!$D$20</f>
        <v>#REF!</v>
      </c>
      <c r="I31" s="36" t="e">
        <f>ROUND(#REF!/1000,0)*負担割合!$D$20</f>
        <v>#REF!</v>
      </c>
      <c r="J31" s="36" t="e">
        <f>ROUND(#REF!/1000,0)*負担割合!$D$20</f>
        <v>#REF!</v>
      </c>
      <c r="K31" s="36" t="e">
        <f>ROUND(#REF!/1000,0)*負担割合!$D$20</f>
        <v>#REF!</v>
      </c>
      <c r="M31" s="30" t="s">
        <v>226</v>
      </c>
    </row>
    <row r="32" spans="1:13" ht="20.100000000000001" customHeight="1">
      <c r="A32" s="31"/>
      <c r="B32" s="559" t="s">
        <v>88</v>
      </c>
      <c r="C32" s="559"/>
      <c r="D32" s="36" t="e">
        <f>ROUND(#REF!/1000,0)*負担割合!$D$20</f>
        <v>#REF!</v>
      </c>
      <c r="E32" s="36" t="e">
        <f>ROUND(#REF!/1000,0)*負担割合!$D$20</f>
        <v>#REF!</v>
      </c>
      <c r="F32" s="36" t="e">
        <f>ROUND(#REF!/1000,0)*負担割合!$D$20</f>
        <v>#REF!</v>
      </c>
      <c r="G32" s="36" t="e">
        <f>ROUND(#REF!/1000,0)*負担割合!$D$20</f>
        <v>#REF!</v>
      </c>
      <c r="H32" s="36" t="e">
        <f>ROUND(#REF!/1000,0)*負担割合!$D$20</f>
        <v>#REF!</v>
      </c>
      <c r="I32" s="36" t="e">
        <f>ROUND(#REF!/1000,0)*負担割合!$D$20</f>
        <v>#REF!</v>
      </c>
      <c r="J32" s="36" t="e">
        <f>ROUND(#REF!/1000,0)*負担割合!$D$20</f>
        <v>#REF!</v>
      </c>
      <c r="K32" s="36" t="e">
        <f>ROUND(#REF!/1000,0)*負担割合!$D$20</f>
        <v>#REF!</v>
      </c>
      <c r="M32" s="30" t="s">
        <v>219</v>
      </c>
    </row>
    <row r="33" spans="1:13" ht="20.100000000000001" customHeight="1">
      <c r="A33" s="31"/>
      <c r="B33" s="550" t="s">
        <v>89</v>
      </c>
      <c r="C33" s="550"/>
      <c r="D33" s="36" t="e">
        <f>ROUND(#REF!/1000,0)*負担割合!$D$20</f>
        <v>#REF!</v>
      </c>
      <c r="E33" s="36" t="e">
        <f>ROUND(#REF!/1000,0)*負担割合!$D$20</f>
        <v>#REF!</v>
      </c>
      <c r="F33" s="36" t="e">
        <f>ROUND(#REF!/1000,0)*負担割合!$D$20</f>
        <v>#REF!</v>
      </c>
      <c r="G33" s="36" t="e">
        <f>ROUND(#REF!/1000,0)*負担割合!$D$20</f>
        <v>#REF!</v>
      </c>
      <c r="H33" s="36" t="e">
        <f>ROUND(#REF!/1000,0)*負担割合!$D$20</f>
        <v>#REF!</v>
      </c>
      <c r="I33" s="36" t="e">
        <f>ROUND(#REF!/1000,0)*負担割合!$D$20</f>
        <v>#REF!</v>
      </c>
      <c r="J33" s="36" t="e">
        <f>ROUND(#REF!/1000,0)*負担割合!$D$20</f>
        <v>#REF!</v>
      </c>
      <c r="K33" s="36" t="e">
        <f>ROUND(#REF!/1000,0)*負担割合!$D$20</f>
        <v>#REF!</v>
      </c>
      <c r="M33" s="30" t="s">
        <v>220</v>
      </c>
    </row>
    <row r="34" spans="1:13" ht="20.100000000000001" customHeight="1">
      <c r="A34" s="31"/>
      <c r="B34" s="560" t="s">
        <v>90</v>
      </c>
      <c r="C34" s="560"/>
      <c r="D34" s="36" t="e">
        <f>ROUND(#REF!/1000,0)*負担割合!$D$20</f>
        <v>#REF!</v>
      </c>
      <c r="E34" s="36" t="e">
        <f>ROUND(#REF!/1000,0)*負担割合!$D$20</f>
        <v>#REF!</v>
      </c>
      <c r="F34" s="36" t="e">
        <f>ROUND(#REF!/1000,0)*負担割合!$D$20</f>
        <v>#REF!</v>
      </c>
      <c r="G34" s="36" t="e">
        <f>ROUND(#REF!/1000,0)*負担割合!$D$20</f>
        <v>#REF!</v>
      </c>
      <c r="H34" s="36" t="e">
        <f>ROUND(#REF!/1000,0)*負担割合!$D$20</f>
        <v>#REF!</v>
      </c>
      <c r="I34" s="36" t="e">
        <f>ROUND(#REF!/1000,0)*負担割合!$D$20</f>
        <v>#REF!</v>
      </c>
      <c r="J34" s="36" t="e">
        <f>ROUND(#REF!/1000,0)*負担割合!$D$20</f>
        <v>#REF!</v>
      </c>
      <c r="K34" s="36" t="e">
        <f>ROUND(#REF!/1000,0)*負担割合!$D$20</f>
        <v>#REF!</v>
      </c>
      <c r="M34" s="30" t="s">
        <v>227</v>
      </c>
    </row>
    <row r="35" spans="1:13" ht="20.100000000000001" customHeight="1">
      <c r="A35" s="31"/>
      <c r="B35" s="561" t="s">
        <v>91</v>
      </c>
      <c r="C35" s="561"/>
      <c r="D35" s="36" t="e">
        <f>ROUND(#REF!/1000,0)*負担割合!$D$20</f>
        <v>#REF!</v>
      </c>
      <c r="E35" s="36" t="e">
        <f>ROUND(#REF!/1000,0)*負担割合!$D$20</f>
        <v>#REF!</v>
      </c>
      <c r="F35" s="36" t="e">
        <f>ROUND(#REF!/1000,0)*負担割合!$D$20</f>
        <v>#REF!</v>
      </c>
      <c r="G35" s="36" t="e">
        <f>ROUND(#REF!/1000,0)*負担割合!$D$20</f>
        <v>#REF!</v>
      </c>
      <c r="H35" s="36" t="e">
        <f>ROUND(#REF!/1000,0)*負担割合!$D$20</f>
        <v>#REF!</v>
      </c>
      <c r="I35" s="36" t="e">
        <f>ROUND(#REF!/1000,0)*負担割合!$D$20</f>
        <v>#REF!</v>
      </c>
      <c r="J35" s="36" t="e">
        <f>ROUND(#REF!/1000,0)*負担割合!$D$20</f>
        <v>#REF!</v>
      </c>
      <c r="K35" s="36" t="e">
        <f>ROUND(#REF!/1000,0)*負担割合!$D$20</f>
        <v>#REF!</v>
      </c>
      <c r="M35" s="30" t="s">
        <v>228</v>
      </c>
    </row>
    <row r="36" spans="1:13" ht="20.100000000000001" customHeight="1">
      <c r="A36" s="31"/>
      <c r="B36" s="560" t="s">
        <v>92</v>
      </c>
      <c r="C36" s="560"/>
      <c r="D36" s="36" t="e">
        <f>ROUND(#REF!/1000,0)*負担割合!$D$20</f>
        <v>#REF!</v>
      </c>
      <c r="E36" s="36" t="e">
        <f>ROUND(#REF!/1000,0)*負担割合!$D$20</f>
        <v>#REF!</v>
      </c>
      <c r="F36" s="36" t="e">
        <f>ROUND(#REF!/1000,0)*負担割合!$D$20</f>
        <v>#REF!</v>
      </c>
      <c r="G36" s="36" t="e">
        <f>ROUND(#REF!/1000,0)*負担割合!$D$20</f>
        <v>#REF!</v>
      </c>
      <c r="H36" s="36" t="e">
        <f>ROUND(#REF!/1000,0)*負担割合!$D$20</f>
        <v>#REF!</v>
      </c>
      <c r="I36" s="36" t="e">
        <f>ROUND(#REF!/1000,0)*負担割合!$D$20</f>
        <v>#REF!</v>
      </c>
      <c r="J36" s="36" t="e">
        <f>ROUND(#REF!/1000,0)*負担割合!$D$20</f>
        <v>#REF!</v>
      </c>
      <c r="K36" s="36" t="e">
        <f>ROUND(#REF!/1000,0)*負担割合!$D$20</f>
        <v>#REF!</v>
      </c>
      <c r="M36" s="30" t="s">
        <v>229</v>
      </c>
    </row>
    <row r="37" spans="1:13" ht="20.100000000000001" customHeight="1">
      <c r="A37" s="31"/>
      <c r="B37" s="550" t="s">
        <v>93</v>
      </c>
      <c r="C37" s="550"/>
      <c r="D37" s="36" t="e">
        <f>ROUND(#REF!/1000,0)*負担割合!$D$20</f>
        <v>#REF!</v>
      </c>
      <c r="E37" s="36" t="e">
        <f>ROUND(#REF!/1000,0)*負担割合!$D$20</f>
        <v>#REF!</v>
      </c>
      <c r="F37" s="36" t="e">
        <f>ROUND(#REF!/1000,0)*負担割合!$D$20</f>
        <v>#REF!</v>
      </c>
      <c r="G37" s="36" t="e">
        <f>ROUND(#REF!/1000,0)*負担割合!$D$20</f>
        <v>#REF!</v>
      </c>
      <c r="H37" s="36" t="e">
        <f>ROUND(#REF!/1000,0)*負担割合!$D$20</f>
        <v>#REF!</v>
      </c>
      <c r="I37" s="36" t="e">
        <f>ROUND(#REF!/1000,0)*負担割合!$D$20</f>
        <v>#REF!</v>
      </c>
      <c r="J37" s="36" t="e">
        <f>ROUND(#REF!/1000,0)*負担割合!$D$20</f>
        <v>#REF!</v>
      </c>
      <c r="K37" s="36" t="e">
        <f>ROUND(#REF!/1000,0)*負担割合!$D$20</f>
        <v>#REF!</v>
      </c>
      <c r="M37" s="30" t="s">
        <v>230</v>
      </c>
    </row>
    <row r="38" spans="1:13" ht="20.100000000000001" customHeight="1">
      <c r="A38" s="31"/>
      <c r="B38" s="550" t="s">
        <v>94</v>
      </c>
      <c r="C38" s="550"/>
      <c r="D38" s="36" t="e">
        <f>ROUND(#REF!/1000,0)*負担割合!$D$20</f>
        <v>#REF!</v>
      </c>
      <c r="E38" s="36" t="e">
        <f>ROUND(#REF!/1000,0)*負担割合!$D$20</f>
        <v>#REF!</v>
      </c>
      <c r="F38" s="36" t="e">
        <f>ROUND(#REF!/1000,0)*負担割合!$D$20</f>
        <v>#REF!</v>
      </c>
      <c r="G38" s="36" t="e">
        <f>ROUND(#REF!/1000,0)*負担割合!$D$20</f>
        <v>#REF!</v>
      </c>
      <c r="H38" s="36" t="e">
        <f>ROUND(#REF!/1000,0)*負担割合!$D$20</f>
        <v>#REF!</v>
      </c>
      <c r="I38" s="36" t="e">
        <f>ROUND(#REF!/1000,0)*負担割合!$D$20</f>
        <v>#REF!</v>
      </c>
      <c r="J38" s="36" t="e">
        <f>ROUND(#REF!/1000,0)*負担割合!$D$20</f>
        <v>#REF!</v>
      </c>
      <c r="K38" s="36" t="e">
        <f>ROUND(#REF!/1000,0)*負担割合!$D$20</f>
        <v>#REF!</v>
      </c>
      <c r="M38" s="30" t="s">
        <v>231</v>
      </c>
    </row>
    <row r="39" spans="1:13" ht="20.100000000000001" customHeight="1">
      <c r="A39" s="31"/>
      <c r="B39" s="572" t="s">
        <v>95</v>
      </c>
      <c r="C39" s="573"/>
      <c r="D39" s="36" t="e">
        <f>ROUND(#REF!/1000,0)*負担割合!$D$20</f>
        <v>#REF!</v>
      </c>
      <c r="E39" s="36" t="e">
        <f>ROUND(#REF!/1000,0)*負担割合!$D$20</f>
        <v>#REF!</v>
      </c>
      <c r="F39" s="36" t="e">
        <f>ROUND(#REF!/1000,0)*負担割合!$D$20</f>
        <v>#REF!</v>
      </c>
      <c r="G39" s="36" t="e">
        <f>ROUND(#REF!/1000,0)*負担割合!$D$20</f>
        <v>#REF!</v>
      </c>
      <c r="H39" s="36" t="e">
        <f>ROUND(#REF!/1000,0)*負担割合!$D$20</f>
        <v>#REF!</v>
      </c>
      <c r="I39" s="36" t="e">
        <f>ROUND(#REF!/1000,0)*負担割合!$D$20</f>
        <v>#REF!</v>
      </c>
      <c r="J39" s="36" t="e">
        <f>ROUND(#REF!/1000,0)*負担割合!$D$20</f>
        <v>#REF!</v>
      </c>
      <c r="K39" s="36" t="e">
        <f>ROUND(#REF!/1000,0)*負担割合!$D$20</f>
        <v>#REF!</v>
      </c>
    </row>
    <row r="40" spans="1:13" ht="20.100000000000001" customHeight="1">
      <c r="A40" s="31"/>
      <c r="B40" s="550" t="s">
        <v>96</v>
      </c>
      <c r="C40" s="550"/>
      <c r="D40" s="36" t="e">
        <f>ROUND(#REF!/1000,0)*負担割合!$D$20</f>
        <v>#REF!</v>
      </c>
      <c r="E40" s="36" t="e">
        <f>ROUND(#REF!/1000,0)*負担割合!$D$20</f>
        <v>#REF!</v>
      </c>
      <c r="F40" s="36" t="e">
        <f>ROUND(#REF!/1000,0)*負担割合!$D$20</f>
        <v>#REF!</v>
      </c>
      <c r="G40" s="36" t="e">
        <f>ROUND(#REF!/1000,0)*負担割合!$D$20</f>
        <v>#REF!</v>
      </c>
      <c r="H40" s="36" t="e">
        <f>ROUND(#REF!/1000,0)*負担割合!$D$20</f>
        <v>#REF!</v>
      </c>
      <c r="I40" s="36" t="e">
        <f>ROUND(#REF!/1000,0)*負担割合!$D$20</f>
        <v>#REF!</v>
      </c>
      <c r="J40" s="36" t="e">
        <f>ROUND(#REF!/1000,0)*負担割合!$D$20</f>
        <v>#REF!</v>
      </c>
      <c r="K40" s="36" t="e">
        <f>ROUND(#REF!/1000,0)*負担割合!$D$20</f>
        <v>#REF!</v>
      </c>
    </row>
    <row r="41" spans="1:13" ht="20.100000000000001" customHeight="1">
      <c r="A41" s="31"/>
      <c r="B41" s="550" t="s">
        <v>88</v>
      </c>
      <c r="C41" s="550"/>
      <c r="D41" s="36" t="e">
        <f>ROUND(#REF!/1000,0)*負担割合!$D$20</f>
        <v>#REF!</v>
      </c>
      <c r="E41" s="36" t="e">
        <f>ROUND(#REF!/1000,0)*負担割合!$D$20</f>
        <v>#REF!</v>
      </c>
      <c r="F41" s="36" t="e">
        <f>ROUND(#REF!/1000,0)*負担割合!$D$20</f>
        <v>#REF!</v>
      </c>
      <c r="G41" s="36" t="e">
        <f>ROUND(#REF!/1000,0)*負担割合!$D$20</f>
        <v>#REF!</v>
      </c>
      <c r="H41" s="36" t="e">
        <f>ROUND(#REF!/1000,0)*負担割合!$D$20</f>
        <v>#REF!</v>
      </c>
      <c r="I41" s="36" t="e">
        <f>ROUND(#REF!/1000,0)*負担割合!$D$20</f>
        <v>#REF!</v>
      </c>
      <c r="J41" s="36" t="e">
        <f>ROUND(#REF!/1000,0)*負担割合!$D$20</f>
        <v>#REF!</v>
      </c>
      <c r="K41" s="36" t="e">
        <f>ROUND(#REF!/1000,0)*負担割合!$D$20</f>
        <v>#REF!</v>
      </c>
    </row>
    <row r="42" spans="1:13" ht="20.100000000000001" customHeight="1">
      <c r="A42" s="31"/>
      <c r="B42" s="559" t="s">
        <v>89</v>
      </c>
      <c r="C42" s="559"/>
      <c r="D42" s="36" t="e">
        <f>ROUND(#REF!/1000,0)*負担割合!$D$20</f>
        <v>#REF!</v>
      </c>
      <c r="E42" s="36" t="e">
        <f>ROUND(#REF!/1000,0)*負担割合!$D$20</f>
        <v>#REF!</v>
      </c>
      <c r="F42" s="36" t="e">
        <f>ROUND(#REF!/1000,0)*負担割合!$D$20</f>
        <v>#REF!</v>
      </c>
      <c r="G42" s="36" t="e">
        <f>ROUND(#REF!/1000,0)*負担割合!$D$20</f>
        <v>#REF!</v>
      </c>
      <c r="H42" s="36" t="e">
        <f>ROUND(#REF!/1000,0)*負担割合!$D$20</f>
        <v>#REF!</v>
      </c>
      <c r="I42" s="36" t="e">
        <f>ROUND(#REF!/1000,0)*負担割合!$D$20</f>
        <v>#REF!</v>
      </c>
      <c r="J42" s="36" t="e">
        <f>ROUND(#REF!/1000,0)*負担割合!$D$20</f>
        <v>#REF!</v>
      </c>
      <c r="K42" s="36" t="e">
        <f>ROUND(#REF!/1000,0)*負担割合!$D$20</f>
        <v>#REF!</v>
      </c>
    </row>
    <row r="43" spans="1:13" ht="20.100000000000001" customHeight="1">
      <c r="A43" s="31"/>
      <c r="B43" s="550" t="s">
        <v>93</v>
      </c>
      <c r="C43" s="550"/>
      <c r="D43" s="36" t="e">
        <f>ROUND(#REF!/1000,0)*負担割合!$D$20</f>
        <v>#REF!</v>
      </c>
      <c r="E43" s="36" t="e">
        <f>ROUND(#REF!/1000,0)*負担割合!$D$20</f>
        <v>#REF!</v>
      </c>
      <c r="F43" s="36" t="e">
        <f>ROUND(#REF!/1000,0)*負担割合!$D$20</f>
        <v>#REF!</v>
      </c>
      <c r="G43" s="36" t="e">
        <f>ROUND(#REF!/1000,0)*負担割合!$D$20</f>
        <v>#REF!</v>
      </c>
      <c r="H43" s="36" t="e">
        <f>ROUND(#REF!/1000,0)*負担割合!$D$20</f>
        <v>#REF!</v>
      </c>
      <c r="I43" s="36" t="e">
        <f>ROUND(#REF!/1000,0)*負担割合!$D$20</f>
        <v>#REF!</v>
      </c>
      <c r="J43" s="36" t="e">
        <f>ROUND(#REF!/1000,0)*負担割合!$D$20</f>
        <v>#REF!</v>
      </c>
      <c r="K43" s="36" t="e">
        <f>ROUND(#REF!/1000,0)*負担割合!$D$20</f>
        <v>#REF!</v>
      </c>
    </row>
    <row r="44" spans="1:13" ht="20.100000000000001" customHeight="1">
      <c r="A44" s="31"/>
      <c r="B44" s="559" t="s">
        <v>94</v>
      </c>
      <c r="C44" s="559"/>
      <c r="D44" s="36" t="e">
        <f>ROUND(#REF!/1000,0)*負担割合!$D$20</f>
        <v>#REF!</v>
      </c>
      <c r="E44" s="36" t="e">
        <f>ROUND(#REF!/1000,0)*負担割合!$D$20</f>
        <v>#REF!</v>
      </c>
      <c r="F44" s="36" t="e">
        <f>ROUND(#REF!/1000,0)*負担割合!$D$20</f>
        <v>#REF!</v>
      </c>
      <c r="G44" s="36" t="e">
        <f>ROUND(#REF!/1000,0)*負担割合!$D$20</f>
        <v>#REF!</v>
      </c>
      <c r="H44" s="36" t="e">
        <f>ROUND(#REF!/1000,0)*負担割合!$D$20</f>
        <v>#REF!</v>
      </c>
      <c r="I44" s="36" t="e">
        <f>ROUND(#REF!/1000,0)*負担割合!$D$20</f>
        <v>#REF!</v>
      </c>
      <c r="J44" s="36" t="e">
        <f>ROUND(#REF!/1000,0)*負担割合!$D$20</f>
        <v>#REF!</v>
      </c>
      <c r="K44" s="36" t="e">
        <f>ROUND(#REF!/1000,0)*負担割合!$D$20</f>
        <v>#REF!</v>
      </c>
    </row>
    <row r="45" spans="1:13" ht="20.100000000000001" customHeight="1">
      <c r="A45" s="31"/>
      <c r="B45" s="569" t="s">
        <v>97</v>
      </c>
      <c r="C45" s="570"/>
      <c r="D45" s="36" t="e">
        <f>ROUND(#REF!/1000,0)*負担割合!$D$20</f>
        <v>#REF!</v>
      </c>
      <c r="E45" s="36" t="e">
        <f>ROUND(#REF!/1000,0)*負担割合!$D$20</f>
        <v>#REF!</v>
      </c>
      <c r="F45" s="36" t="e">
        <f>ROUND(#REF!/1000,0)*負担割合!$D$20</f>
        <v>#REF!</v>
      </c>
      <c r="G45" s="36" t="e">
        <f>ROUND(#REF!/1000,0)*負担割合!$D$20</f>
        <v>#REF!</v>
      </c>
      <c r="H45" s="36" t="e">
        <f>ROUND(#REF!/1000,0)*負担割合!$D$20</f>
        <v>#REF!</v>
      </c>
      <c r="I45" s="36" t="e">
        <f>ROUND(#REF!/1000,0)*負担割合!$D$20</f>
        <v>#REF!</v>
      </c>
      <c r="J45" s="36" t="e">
        <f>ROUND(#REF!/1000,0)*負担割合!$D$20</f>
        <v>#REF!</v>
      </c>
      <c r="K45" s="36" t="e">
        <f>ROUND(#REF!/1000,0)*負担割合!$D$20</f>
        <v>#REF!</v>
      </c>
      <c r="M45" s="30" t="s">
        <v>232</v>
      </c>
    </row>
    <row r="46" spans="1:13" ht="20.100000000000001" customHeight="1">
      <c r="A46" s="31"/>
      <c r="B46" s="571" t="s">
        <v>11</v>
      </c>
      <c r="C46" s="571"/>
      <c r="D46" s="36" t="e">
        <f>ROUND(#REF!/1000,0)*負担割合!$D$20</f>
        <v>#REF!</v>
      </c>
      <c r="E46" s="36" t="e">
        <f>ROUND(#REF!/1000,0)*負担割合!$D$20</f>
        <v>#REF!</v>
      </c>
      <c r="F46" s="36" t="e">
        <f>ROUND(#REF!/1000,0)*負担割合!$D$20</f>
        <v>#REF!</v>
      </c>
      <c r="G46" s="36" t="e">
        <f>ROUND(#REF!/1000,0)*負担割合!$D$20</f>
        <v>#REF!</v>
      </c>
      <c r="H46" s="36" t="e">
        <f>ROUND(#REF!/1000,0)*負担割合!$D$20</f>
        <v>#REF!</v>
      </c>
      <c r="I46" s="36" t="e">
        <f>ROUND(#REF!/1000,0)*負担割合!$D$20</f>
        <v>#REF!</v>
      </c>
      <c r="J46" s="36" t="e">
        <f>ROUND(#REF!/1000,0)*負担割合!$D$20</f>
        <v>#REF!</v>
      </c>
      <c r="K46" s="36" t="e">
        <f>ROUND(#REF!/1000,0)*負担割合!$D$20</f>
        <v>#REF!</v>
      </c>
    </row>
    <row r="47" spans="1:13">
      <c r="A47" s="31"/>
      <c r="B47" s="31"/>
      <c r="C47" s="31"/>
      <c r="D47" s="31"/>
      <c r="E47" s="31"/>
      <c r="F47" s="31"/>
      <c r="G47" s="31"/>
      <c r="H47" s="31"/>
      <c r="I47" s="31"/>
      <c r="J47" s="31"/>
      <c r="K47" s="31"/>
    </row>
    <row r="48" spans="1:13">
      <c r="A48" s="31"/>
      <c r="B48" s="31"/>
      <c r="C48" s="31"/>
      <c r="D48" s="31"/>
      <c r="E48" s="31"/>
      <c r="F48" s="31"/>
      <c r="G48" s="31"/>
      <c r="H48" s="31"/>
      <c r="I48" s="31"/>
      <c r="J48" s="31"/>
      <c r="K48" s="31"/>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M48"/>
  <sheetViews>
    <sheetView workbookViewId="0"/>
  </sheetViews>
  <sheetFormatPr defaultRowHeight="12"/>
  <cols>
    <col min="1" max="1" width="0.875" style="396" customWidth="1"/>
    <col min="2" max="2" width="3.75" style="396" customWidth="1"/>
    <col min="3" max="3" width="16.75" style="396" customWidth="1"/>
    <col min="4" max="10" width="13.625" style="396" customWidth="1"/>
    <col min="11" max="11" width="16.25" style="396" customWidth="1"/>
    <col min="12" max="256" width="9" style="30"/>
    <col min="257" max="257" width="0.875" style="30" customWidth="1"/>
    <col min="258" max="258" width="3.75" style="30" customWidth="1"/>
    <col min="259" max="259" width="16.75" style="30" customWidth="1"/>
    <col min="260" max="266" width="13.625" style="30" customWidth="1"/>
    <col min="267" max="267" width="16.25" style="30" customWidth="1"/>
    <col min="268" max="512" width="9" style="30"/>
    <col min="513" max="513" width="0.875" style="30" customWidth="1"/>
    <col min="514" max="514" width="3.75" style="30" customWidth="1"/>
    <col min="515" max="515" width="16.75" style="30" customWidth="1"/>
    <col min="516" max="522" width="13.625" style="30" customWidth="1"/>
    <col min="523" max="523" width="16.25" style="30" customWidth="1"/>
    <col min="524" max="768" width="9" style="30"/>
    <col min="769" max="769" width="0.875" style="30" customWidth="1"/>
    <col min="770" max="770" width="3.75" style="30" customWidth="1"/>
    <col min="771" max="771" width="16.75" style="30" customWidth="1"/>
    <col min="772" max="778" width="13.625" style="30" customWidth="1"/>
    <col min="779" max="779" width="16.25" style="30" customWidth="1"/>
    <col min="780" max="1024" width="9" style="30"/>
    <col min="1025" max="1025" width="0.875" style="30" customWidth="1"/>
    <col min="1026" max="1026" width="3.75" style="30" customWidth="1"/>
    <col min="1027" max="1027" width="16.75" style="30" customWidth="1"/>
    <col min="1028" max="1034" width="13.625" style="30" customWidth="1"/>
    <col min="1035" max="1035" width="16.25" style="30" customWidth="1"/>
    <col min="1036" max="1280" width="9" style="30"/>
    <col min="1281" max="1281" width="0.875" style="30" customWidth="1"/>
    <col min="1282" max="1282" width="3.75" style="30" customWidth="1"/>
    <col min="1283" max="1283" width="16.75" style="30" customWidth="1"/>
    <col min="1284" max="1290" width="13.625" style="30" customWidth="1"/>
    <col min="1291" max="1291" width="16.25" style="30" customWidth="1"/>
    <col min="1292" max="1536" width="9" style="30"/>
    <col min="1537" max="1537" width="0.875" style="30" customWidth="1"/>
    <col min="1538" max="1538" width="3.75" style="30" customWidth="1"/>
    <col min="1539" max="1539" width="16.75" style="30" customWidth="1"/>
    <col min="1540" max="1546" width="13.625" style="30" customWidth="1"/>
    <col min="1547" max="1547" width="16.25" style="30" customWidth="1"/>
    <col min="1548" max="1792" width="9" style="30"/>
    <col min="1793" max="1793" width="0.875" style="30" customWidth="1"/>
    <col min="1794" max="1794" width="3.75" style="30" customWidth="1"/>
    <col min="1795" max="1795" width="16.75" style="30" customWidth="1"/>
    <col min="1796" max="1802" width="13.625" style="30" customWidth="1"/>
    <col min="1803" max="1803" width="16.25" style="30" customWidth="1"/>
    <col min="1804" max="2048" width="9" style="30"/>
    <col min="2049" max="2049" width="0.875" style="30" customWidth="1"/>
    <col min="2050" max="2050" width="3.75" style="30" customWidth="1"/>
    <col min="2051" max="2051" width="16.75" style="30" customWidth="1"/>
    <col min="2052" max="2058" width="13.625" style="30" customWidth="1"/>
    <col min="2059" max="2059" width="16.25" style="30" customWidth="1"/>
    <col min="2060" max="2304" width="9" style="30"/>
    <col min="2305" max="2305" width="0.875" style="30" customWidth="1"/>
    <col min="2306" max="2306" width="3.75" style="30" customWidth="1"/>
    <col min="2307" max="2307" width="16.75" style="30" customWidth="1"/>
    <col min="2308" max="2314" width="13.625" style="30" customWidth="1"/>
    <col min="2315" max="2315" width="16.25" style="30" customWidth="1"/>
    <col min="2316" max="2560" width="9" style="30"/>
    <col min="2561" max="2561" width="0.875" style="30" customWidth="1"/>
    <col min="2562" max="2562" width="3.75" style="30" customWidth="1"/>
    <col min="2563" max="2563" width="16.75" style="30" customWidth="1"/>
    <col min="2564" max="2570" width="13.625" style="30" customWidth="1"/>
    <col min="2571" max="2571" width="16.25" style="30" customWidth="1"/>
    <col min="2572" max="2816" width="9" style="30"/>
    <col min="2817" max="2817" width="0.875" style="30" customWidth="1"/>
    <col min="2818" max="2818" width="3.75" style="30" customWidth="1"/>
    <col min="2819" max="2819" width="16.75" style="30" customWidth="1"/>
    <col min="2820" max="2826" width="13.625" style="30" customWidth="1"/>
    <col min="2827" max="2827" width="16.25" style="30" customWidth="1"/>
    <col min="2828" max="3072" width="9" style="30"/>
    <col min="3073" max="3073" width="0.875" style="30" customWidth="1"/>
    <col min="3074" max="3074" width="3.75" style="30" customWidth="1"/>
    <col min="3075" max="3075" width="16.75" style="30" customWidth="1"/>
    <col min="3076" max="3082" width="13.625" style="30" customWidth="1"/>
    <col min="3083" max="3083" width="16.25" style="30" customWidth="1"/>
    <col min="3084" max="3328" width="9" style="30"/>
    <col min="3329" max="3329" width="0.875" style="30" customWidth="1"/>
    <col min="3330" max="3330" width="3.75" style="30" customWidth="1"/>
    <col min="3331" max="3331" width="16.75" style="30" customWidth="1"/>
    <col min="3332" max="3338" width="13.625" style="30" customWidth="1"/>
    <col min="3339" max="3339" width="16.25" style="30" customWidth="1"/>
    <col min="3340" max="3584" width="9" style="30"/>
    <col min="3585" max="3585" width="0.875" style="30" customWidth="1"/>
    <col min="3586" max="3586" width="3.75" style="30" customWidth="1"/>
    <col min="3587" max="3587" width="16.75" style="30" customWidth="1"/>
    <col min="3588" max="3594" width="13.625" style="30" customWidth="1"/>
    <col min="3595" max="3595" width="16.25" style="30" customWidth="1"/>
    <col min="3596" max="3840" width="9" style="30"/>
    <col min="3841" max="3841" width="0.875" style="30" customWidth="1"/>
    <col min="3842" max="3842" width="3.75" style="30" customWidth="1"/>
    <col min="3843" max="3843" width="16.75" style="30" customWidth="1"/>
    <col min="3844" max="3850" width="13.625" style="30" customWidth="1"/>
    <col min="3851" max="3851" width="16.25" style="30" customWidth="1"/>
    <col min="3852" max="4096" width="9" style="30"/>
    <col min="4097" max="4097" width="0.875" style="30" customWidth="1"/>
    <col min="4098" max="4098" width="3.75" style="30" customWidth="1"/>
    <col min="4099" max="4099" width="16.75" style="30" customWidth="1"/>
    <col min="4100" max="4106" width="13.625" style="30" customWidth="1"/>
    <col min="4107" max="4107" width="16.25" style="30" customWidth="1"/>
    <col min="4108" max="4352" width="9" style="30"/>
    <col min="4353" max="4353" width="0.875" style="30" customWidth="1"/>
    <col min="4354" max="4354" width="3.75" style="30" customWidth="1"/>
    <col min="4355" max="4355" width="16.75" style="30" customWidth="1"/>
    <col min="4356" max="4362" width="13.625" style="30" customWidth="1"/>
    <col min="4363" max="4363" width="16.25" style="30" customWidth="1"/>
    <col min="4364" max="4608" width="9" style="30"/>
    <col min="4609" max="4609" width="0.875" style="30" customWidth="1"/>
    <col min="4610" max="4610" width="3.75" style="30" customWidth="1"/>
    <col min="4611" max="4611" width="16.75" style="30" customWidth="1"/>
    <col min="4612" max="4618" width="13.625" style="30" customWidth="1"/>
    <col min="4619" max="4619" width="16.25" style="30" customWidth="1"/>
    <col min="4620" max="4864" width="9" style="30"/>
    <col min="4865" max="4865" width="0.875" style="30" customWidth="1"/>
    <col min="4866" max="4866" width="3.75" style="30" customWidth="1"/>
    <col min="4867" max="4867" width="16.75" style="30" customWidth="1"/>
    <col min="4868" max="4874" width="13.625" style="30" customWidth="1"/>
    <col min="4875" max="4875" width="16.25" style="30" customWidth="1"/>
    <col min="4876" max="5120" width="9" style="30"/>
    <col min="5121" max="5121" width="0.875" style="30" customWidth="1"/>
    <col min="5122" max="5122" width="3.75" style="30" customWidth="1"/>
    <col min="5123" max="5123" width="16.75" style="30" customWidth="1"/>
    <col min="5124" max="5130" width="13.625" style="30" customWidth="1"/>
    <col min="5131" max="5131" width="16.25" style="30" customWidth="1"/>
    <col min="5132" max="5376" width="9" style="30"/>
    <col min="5377" max="5377" width="0.875" style="30" customWidth="1"/>
    <col min="5378" max="5378" width="3.75" style="30" customWidth="1"/>
    <col min="5379" max="5379" width="16.75" style="30" customWidth="1"/>
    <col min="5380" max="5386" width="13.625" style="30" customWidth="1"/>
    <col min="5387" max="5387" width="16.25" style="30" customWidth="1"/>
    <col min="5388" max="5632" width="9" style="30"/>
    <col min="5633" max="5633" width="0.875" style="30" customWidth="1"/>
    <col min="5634" max="5634" width="3.75" style="30" customWidth="1"/>
    <col min="5635" max="5635" width="16.75" style="30" customWidth="1"/>
    <col min="5636" max="5642" width="13.625" style="30" customWidth="1"/>
    <col min="5643" max="5643" width="16.25" style="30" customWidth="1"/>
    <col min="5644" max="5888" width="9" style="30"/>
    <col min="5889" max="5889" width="0.875" style="30" customWidth="1"/>
    <col min="5890" max="5890" width="3.75" style="30" customWidth="1"/>
    <col min="5891" max="5891" width="16.75" style="30" customWidth="1"/>
    <col min="5892" max="5898" width="13.625" style="30" customWidth="1"/>
    <col min="5899" max="5899" width="16.25" style="30" customWidth="1"/>
    <col min="5900" max="6144" width="9" style="30"/>
    <col min="6145" max="6145" width="0.875" style="30" customWidth="1"/>
    <col min="6146" max="6146" width="3.75" style="30" customWidth="1"/>
    <col min="6147" max="6147" width="16.75" style="30" customWidth="1"/>
    <col min="6148" max="6154" width="13.625" style="30" customWidth="1"/>
    <col min="6155" max="6155" width="16.25" style="30" customWidth="1"/>
    <col min="6156" max="6400" width="9" style="30"/>
    <col min="6401" max="6401" width="0.875" style="30" customWidth="1"/>
    <col min="6402" max="6402" width="3.75" style="30" customWidth="1"/>
    <col min="6403" max="6403" width="16.75" style="30" customWidth="1"/>
    <col min="6404" max="6410" width="13.625" style="30" customWidth="1"/>
    <col min="6411" max="6411" width="16.25" style="30" customWidth="1"/>
    <col min="6412" max="6656" width="9" style="30"/>
    <col min="6657" max="6657" width="0.875" style="30" customWidth="1"/>
    <col min="6658" max="6658" width="3.75" style="30" customWidth="1"/>
    <col min="6659" max="6659" width="16.75" style="30" customWidth="1"/>
    <col min="6660" max="6666" width="13.625" style="30" customWidth="1"/>
    <col min="6667" max="6667" width="16.25" style="30" customWidth="1"/>
    <col min="6668" max="6912" width="9" style="30"/>
    <col min="6913" max="6913" width="0.875" style="30" customWidth="1"/>
    <col min="6914" max="6914" width="3.75" style="30" customWidth="1"/>
    <col min="6915" max="6915" width="16.75" style="30" customWidth="1"/>
    <col min="6916" max="6922" width="13.625" style="30" customWidth="1"/>
    <col min="6923" max="6923" width="16.25" style="30" customWidth="1"/>
    <col min="6924" max="7168" width="9" style="30"/>
    <col min="7169" max="7169" width="0.875" style="30" customWidth="1"/>
    <col min="7170" max="7170" width="3.75" style="30" customWidth="1"/>
    <col min="7171" max="7171" width="16.75" style="30" customWidth="1"/>
    <col min="7172" max="7178" width="13.625" style="30" customWidth="1"/>
    <col min="7179" max="7179" width="16.25" style="30" customWidth="1"/>
    <col min="7180" max="7424" width="9" style="30"/>
    <col min="7425" max="7425" width="0.875" style="30" customWidth="1"/>
    <col min="7426" max="7426" width="3.75" style="30" customWidth="1"/>
    <col min="7427" max="7427" width="16.75" style="30" customWidth="1"/>
    <col min="7428" max="7434" width="13.625" style="30" customWidth="1"/>
    <col min="7435" max="7435" width="16.25" style="30" customWidth="1"/>
    <col min="7436" max="7680" width="9" style="30"/>
    <col min="7681" max="7681" width="0.875" style="30" customWidth="1"/>
    <col min="7682" max="7682" width="3.75" style="30" customWidth="1"/>
    <col min="7683" max="7683" width="16.75" style="30" customWidth="1"/>
    <col min="7684" max="7690" width="13.625" style="30" customWidth="1"/>
    <col min="7691" max="7691" width="16.25" style="30" customWidth="1"/>
    <col min="7692" max="7936" width="9" style="30"/>
    <col min="7937" max="7937" width="0.875" style="30" customWidth="1"/>
    <col min="7938" max="7938" width="3.75" style="30" customWidth="1"/>
    <col min="7939" max="7939" width="16.75" style="30" customWidth="1"/>
    <col min="7940" max="7946" width="13.625" style="30" customWidth="1"/>
    <col min="7947" max="7947" width="16.25" style="30" customWidth="1"/>
    <col min="7948" max="8192" width="9" style="30"/>
    <col min="8193" max="8193" width="0.875" style="30" customWidth="1"/>
    <col min="8194" max="8194" width="3.75" style="30" customWidth="1"/>
    <col min="8195" max="8195" width="16.75" style="30" customWidth="1"/>
    <col min="8196" max="8202" width="13.625" style="30" customWidth="1"/>
    <col min="8203" max="8203" width="16.25" style="30" customWidth="1"/>
    <col min="8204" max="8448" width="9" style="30"/>
    <col min="8449" max="8449" width="0.875" style="30" customWidth="1"/>
    <col min="8450" max="8450" width="3.75" style="30" customWidth="1"/>
    <col min="8451" max="8451" width="16.75" style="30" customWidth="1"/>
    <col min="8452" max="8458" width="13.625" style="30" customWidth="1"/>
    <col min="8459" max="8459" width="16.25" style="30" customWidth="1"/>
    <col min="8460" max="8704" width="9" style="30"/>
    <col min="8705" max="8705" width="0.875" style="30" customWidth="1"/>
    <col min="8706" max="8706" width="3.75" style="30" customWidth="1"/>
    <col min="8707" max="8707" width="16.75" style="30" customWidth="1"/>
    <col min="8708" max="8714" width="13.625" style="30" customWidth="1"/>
    <col min="8715" max="8715" width="16.25" style="30" customWidth="1"/>
    <col min="8716" max="8960" width="9" style="30"/>
    <col min="8961" max="8961" width="0.875" style="30" customWidth="1"/>
    <col min="8962" max="8962" width="3.75" style="30" customWidth="1"/>
    <col min="8963" max="8963" width="16.75" style="30" customWidth="1"/>
    <col min="8964" max="8970" width="13.625" style="30" customWidth="1"/>
    <col min="8971" max="8971" width="16.25" style="30" customWidth="1"/>
    <col min="8972" max="9216" width="9" style="30"/>
    <col min="9217" max="9217" width="0.875" style="30" customWidth="1"/>
    <col min="9218" max="9218" width="3.75" style="30" customWidth="1"/>
    <col min="9219" max="9219" width="16.75" style="30" customWidth="1"/>
    <col min="9220" max="9226" width="13.625" style="30" customWidth="1"/>
    <col min="9227" max="9227" width="16.25" style="30" customWidth="1"/>
    <col min="9228" max="9472" width="9" style="30"/>
    <col min="9473" max="9473" width="0.875" style="30" customWidth="1"/>
    <col min="9474" max="9474" width="3.75" style="30" customWidth="1"/>
    <col min="9475" max="9475" width="16.75" style="30" customWidth="1"/>
    <col min="9476" max="9482" width="13.625" style="30" customWidth="1"/>
    <col min="9483" max="9483" width="16.25" style="30" customWidth="1"/>
    <col min="9484" max="9728" width="9" style="30"/>
    <col min="9729" max="9729" width="0.875" style="30" customWidth="1"/>
    <col min="9730" max="9730" width="3.75" style="30" customWidth="1"/>
    <col min="9731" max="9731" width="16.75" style="30" customWidth="1"/>
    <col min="9732" max="9738" width="13.625" style="30" customWidth="1"/>
    <col min="9739" max="9739" width="16.25" style="30" customWidth="1"/>
    <col min="9740" max="9984" width="9" style="30"/>
    <col min="9985" max="9985" width="0.875" style="30" customWidth="1"/>
    <col min="9986" max="9986" width="3.75" style="30" customWidth="1"/>
    <col min="9987" max="9987" width="16.75" style="30" customWidth="1"/>
    <col min="9988" max="9994" width="13.625" style="30" customWidth="1"/>
    <col min="9995" max="9995" width="16.25" style="30" customWidth="1"/>
    <col min="9996" max="10240" width="9" style="30"/>
    <col min="10241" max="10241" width="0.875" style="30" customWidth="1"/>
    <col min="10242" max="10242" width="3.75" style="30" customWidth="1"/>
    <col min="10243" max="10243" width="16.75" style="30" customWidth="1"/>
    <col min="10244" max="10250" width="13.625" style="30" customWidth="1"/>
    <col min="10251" max="10251" width="16.25" style="30" customWidth="1"/>
    <col min="10252" max="10496" width="9" style="30"/>
    <col min="10497" max="10497" width="0.875" style="30" customWidth="1"/>
    <col min="10498" max="10498" width="3.75" style="30" customWidth="1"/>
    <col min="10499" max="10499" width="16.75" style="30" customWidth="1"/>
    <col min="10500" max="10506" width="13.625" style="30" customWidth="1"/>
    <col min="10507" max="10507" width="16.25" style="30" customWidth="1"/>
    <col min="10508" max="10752" width="9" style="30"/>
    <col min="10753" max="10753" width="0.875" style="30" customWidth="1"/>
    <col min="10754" max="10754" width="3.75" style="30" customWidth="1"/>
    <col min="10755" max="10755" width="16.75" style="30" customWidth="1"/>
    <col min="10756" max="10762" width="13.625" style="30" customWidth="1"/>
    <col min="10763" max="10763" width="16.25" style="30" customWidth="1"/>
    <col min="10764" max="11008" width="9" style="30"/>
    <col min="11009" max="11009" width="0.875" style="30" customWidth="1"/>
    <col min="11010" max="11010" width="3.75" style="30" customWidth="1"/>
    <col min="11011" max="11011" width="16.75" style="30" customWidth="1"/>
    <col min="11012" max="11018" width="13.625" style="30" customWidth="1"/>
    <col min="11019" max="11019" width="16.25" style="30" customWidth="1"/>
    <col min="11020" max="11264" width="9" style="30"/>
    <col min="11265" max="11265" width="0.875" style="30" customWidth="1"/>
    <col min="11266" max="11266" width="3.75" style="30" customWidth="1"/>
    <col min="11267" max="11267" width="16.75" style="30" customWidth="1"/>
    <col min="11268" max="11274" width="13.625" style="30" customWidth="1"/>
    <col min="11275" max="11275" width="16.25" style="30" customWidth="1"/>
    <col min="11276" max="11520" width="9" style="30"/>
    <col min="11521" max="11521" width="0.875" style="30" customWidth="1"/>
    <col min="11522" max="11522" width="3.75" style="30" customWidth="1"/>
    <col min="11523" max="11523" width="16.75" style="30" customWidth="1"/>
    <col min="11524" max="11530" width="13.625" style="30" customWidth="1"/>
    <col min="11531" max="11531" width="16.25" style="30" customWidth="1"/>
    <col min="11532" max="11776" width="9" style="30"/>
    <col min="11777" max="11777" width="0.875" style="30" customWidth="1"/>
    <col min="11778" max="11778" width="3.75" style="30" customWidth="1"/>
    <col min="11779" max="11779" width="16.75" style="30" customWidth="1"/>
    <col min="11780" max="11786" width="13.625" style="30" customWidth="1"/>
    <col min="11787" max="11787" width="16.25" style="30" customWidth="1"/>
    <col min="11788" max="12032" width="9" style="30"/>
    <col min="12033" max="12033" width="0.875" style="30" customWidth="1"/>
    <col min="12034" max="12034" width="3.75" style="30" customWidth="1"/>
    <col min="12035" max="12035" width="16.75" style="30" customWidth="1"/>
    <col min="12036" max="12042" width="13.625" style="30" customWidth="1"/>
    <col min="12043" max="12043" width="16.25" style="30" customWidth="1"/>
    <col min="12044" max="12288" width="9" style="30"/>
    <col min="12289" max="12289" width="0.875" style="30" customWidth="1"/>
    <col min="12290" max="12290" width="3.75" style="30" customWidth="1"/>
    <col min="12291" max="12291" width="16.75" style="30" customWidth="1"/>
    <col min="12292" max="12298" width="13.625" style="30" customWidth="1"/>
    <col min="12299" max="12299" width="16.25" style="30" customWidth="1"/>
    <col min="12300" max="12544" width="9" style="30"/>
    <col min="12545" max="12545" width="0.875" style="30" customWidth="1"/>
    <col min="12546" max="12546" width="3.75" style="30" customWidth="1"/>
    <col min="12547" max="12547" width="16.75" style="30" customWidth="1"/>
    <col min="12548" max="12554" width="13.625" style="30" customWidth="1"/>
    <col min="12555" max="12555" width="16.25" style="30" customWidth="1"/>
    <col min="12556" max="12800" width="9" style="30"/>
    <col min="12801" max="12801" width="0.875" style="30" customWidth="1"/>
    <col min="12802" max="12802" width="3.75" style="30" customWidth="1"/>
    <col min="12803" max="12803" width="16.75" style="30" customWidth="1"/>
    <col min="12804" max="12810" width="13.625" style="30" customWidth="1"/>
    <col min="12811" max="12811" width="16.25" style="30" customWidth="1"/>
    <col min="12812" max="13056" width="9" style="30"/>
    <col min="13057" max="13057" width="0.875" style="30" customWidth="1"/>
    <col min="13058" max="13058" width="3.75" style="30" customWidth="1"/>
    <col min="13059" max="13059" width="16.75" style="30" customWidth="1"/>
    <col min="13060" max="13066" width="13.625" style="30" customWidth="1"/>
    <col min="13067" max="13067" width="16.25" style="30" customWidth="1"/>
    <col min="13068" max="13312" width="9" style="30"/>
    <col min="13313" max="13313" width="0.875" style="30" customWidth="1"/>
    <col min="13314" max="13314" width="3.75" style="30" customWidth="1"/>
    <col min="13315" max="13315" width="16.75" style="30" customWidth="1"/>
    <col min="13316" max="13322" width="13.625" style="30" customWidth="1"/>
    <col min="13323" max="13323" width="16.25" style="30" customWidth="1"/>
    <col min="13324" max="13568" width="9" style="30"/>
    <col min="13569" max="13569" width="0.875" style="30" customWidth="1"/>
    <col min="13570" max="13570" width="3.75" style="30" customWidth="1"/>
    <col min="13571" max="13571" width="16.75" style="30" customWidth="1"/>
    <col min="13572" max="13578" width="13.625" style="30" customWidth="1"/>
    <col min="13579" max="13579" width="16.25" style="30" customWidth="1"/>
    <col min="13580" max="13824" width="9" style="30"/>
    <col min="13825" max="13825" width="0.875" style="30" customWidth="1"/>
    <col min="13826" max="13826" width="3.75" style="30" customWidth="1"/>
    <col min="13827" max="13827" width="16.75" style="30" customWidth="1"/>
    <col min="13828" max="13834" width="13.625" style="30" customWidth="1"/>
    <col min="13835" max="13835" width="16.25" style="30" customWidth="1"/>
    <col min="13836" max="14080" width="9" style="30"/>
    <col min="14081" max="14081" width="0.875" style="30" customWidth="1"/>
    <col min="14082" max="14082" width="3.75" style="30" customWidth="1"/>
    <col min="14083" max="14083" width="16.75" style="30" customWidth="1"/>
    <col min="14084" max="14090" width="13.625" style="30" customWidth="1"/>
    <col min="14091" max="14091" width="16.25" style="30" customWidth="1"/>
    <col min="14092" max="14336" width="9" style="30"/>
    <col min="14337" max="14337" width="0.875" style="30" customWidth="1"/>
    <col min="14338" max="14338" width="3.75" style="30" customWidth="1"/>
    <col min="14339" max="14339" width="16.75" style="30" customWidth="1"/>
    <col min="14340" max="14346" width="13.625" style="30" customWidth="1"/>
    <col min="14347" max="14347" width="16.25" style="30" customWidth="1"/>
    <col min="14348" max="14592" width="9" style="30"/>
    <col min="14593" max="14593" width="0.875" style="30" customWidth="1"/>
    <col min="14594" max="14594" width="3.75" style="30" customWidth="1"/>
    <col min="14595" max="14595" width="16.75" style="30" customWidth="1"/>
    <col min="14596" max="14602" width="13.625" style="30" customWidth="1"/>
    <col min="14603" max="14603" width="16.25" style="30" customWidth="1"/>
    <col min="14604" max="14848" width="9" style="30"/>
    <col min="14849" max="14849" width="0.875" style="30" customWidth="1"/>
    <col min="14850" max="14850" width="3.75" style="30" customWidth="1"/>
    <col min="14851" max="14851" width="16.75" style="30" customWidth="1"/>
    <col min="14852" max="14858" width="13.625" style="30" customWidth="1"/>
    <col min="14859" max="14859" width="16.25" style="30" customWidth="1"/>
    <col min="14860" max="15104" width="9" style="30"/>
    <col min="15105" max="15105" width="0.875" style="30" customWidth="1"/>
    <col min="15106" max="15106" width="3.75" style="30" customWidth="1"/>
    <col min="15107" max="15107" width="16.75" style="30" customWidth="1"/>
    <col min="15108" max="15114" width="13.625" style="30" customWidth="1"/>
    <col min="15115" max="15115" width="16.25" style="30" customWidth="1"/>
    <col min="15116" max="15360" width="9" style="30"/>
    <col min="15361" max="15361" width="0.875" style="30" customWidth="1"/>
    <col min="15362" max="15362" width="3.75" style="30" customWidth="1"/>
    <col min="15363" max="15363" width="16.75" style="30" customWidth="1"/>
    <col min="15364" max="15370" width="13.625" style="30" customWidth="1"/>
    <col min="15371" max="15371" width="16.25" style="30" customWidth="1"/>
    <col min="15372" max="15616" width="9" style="30"/>
    <col min="15617" max="15617" width="0.875" style="30" customWidth="1"/>
    <col min="15618" max="15618" width="3.75" style="30" customWidth="1"/>
    <col min="15619" max="15619" width="16.75" style="30" customWidth="1"/>
    <col min="15620" max="15626" width="13.625" style="30" customWidth="1"/>
    <col min="15627" max="15627" width="16.25" style="30" customWidth="1"/>
    <col min="15628" max="15872" width="9" style="30"/>
    <col min="15873" max="15873" width="0.875" style="30" customWidth="1"/>
    <col min="15874" max="15874" width="3.75" style="30" customWidth="1"/>
    <col min="15875" max="15875" width="16.75" style="30" customWidth="1"/>
    <col min="15876" max="15882" width="13.625" style="30" customWidth="1"/>
    <col min="15883" max="15883" width="16.25" style="30" customWidth="1"/>
    <col min="15884" max="16128" width="9" style="30"/>
    <col min="16129" max="16129" width="0.875" style="30" customWidth="1"/>
    <col min="16130" max="16130" width="3.75" style="30" customWidth="1"/>
    <col min="16131" max="16131" width="16.75" style="30" customWidth="1"/>
    <col min="16132" max="16138" width="13.625" style="30" customWidth="1"/>
    <col min="16139" max="16139" width="16.25" style="30" customWidth="1"/>
    <col min="16140" max="16384" width="9" style="30"/>
  </cols>
  <sheetData>
    <row r="1" spans="1:13" ht="14.25">
      <c r="B1" s="29" t="s">
        <v>77</v>
      </c>
    </row>
    <row r="2" spans="1:13" ht="30" customHeight="1">
      <c r="B2" s="551" t="s">
        <v>78</v>
      </c>
      <c r="C2" s="552"/>
      <c r="D2" s="552"/>
      <c r="E2" s="552"/>
      <c r="F2" s="552"/>
    </row>
    <row r="3" spans="1:13" ht="20.100000000000001" customHeight="1">
      <c r="A3" s="31"/>
      <c r="B3" s="32" t="s">
        <v>79</v>
      </c>
      <c r="C3" s="32"/>
      <c r="D3" s="33"/>
      <c r="E3" s="33"/>
      <c r="F3" s="33"/>
      <c r="G3" s="33"/>
      <c r="H3" s="33"/>
      <c r="I3" s="33"/>
      <c r="J3" s="34" t="s">
        <v>458</v>
      </c>
      <c r="K3" s="34"/>
    </row>
    <row r="4" spans="1:13" ht="60" customHeight="1">
      <c r="A4" s="31"/>
      <c r="B4" s="553" t="s">
        <v>4</v>
      </c>
      <c r="C4" s="553"/>
      <c r="D4" s="398" t="s">
        <v>81</v>
      </c>
      <c r="E4" s="398" t="s">
        <v>82</v>
      </c>
      <c r="F4" s="398" t="s">
        <v>83</v>
      </c>
      <c r="G4" s="398" t="s">
        <v>84</v>
      </c>
      <c r="H4" s="397" t="s">
        <v>222</v>
      </c>
      <c r="I4" s="399" t="s">
        <v>223</v>
      </c>
      <c r="J4" s="35" t="s">
        <v>224</v>
      </c>
      <c r="K4" s="30"/>
    </row>
    <row r="5" spans="1:13" ht="20.100000000000001" customHeight="1">
      <c r="A5" s="31"/>
      <c r="B5" s="554" t="s">
        <v>85</v>
      </c>
      <c r="C5" s="555"/>
      <c r="D5" s="36" t="e">
        <f>ROUND(#REF!,0)*負担割合!$D$21</f>
        <v>#REF!</v>
      </c>
      <c r="E5" s="36" t="e">
        <f>ROUND(#REF!,0)*負担割合!$D$21</f>
        <v>#REF!</v>
      </c>
      <c r="F5" s="36" t="e">
        <f>ROUND(#REF!,0)*負担割合!$D$21</f>
        <v>#REF!</v>
      </c>
      <c r="G5" s="36" t="e">
        <f>ROUND(#REF!,0)*負担割合!$D$21</f>
        <v>#REF!</v>
      </c>
      <c r="H5" s="36" t="e">
        <f>ROUND(#REF!,0)*負担割合!$D$21</f>
        <v>#REF!</v>
      </c>
      <c r="I5" s="36" t="e">
        <f>ROUND(#REF!,0)*負担割合!$D$21</f>
        <v>#REF!</v>
      </c>
      <c r="J5" s="36" t="e">
        <f>ROUND(#REF!,0)*負担割合!$D$21</f>
        <v>#REF!</v>
      </c>
      <c r="K5" s="30"/>
    </row>
    <row r="6" spans="1:13" ht="20.100000000000001" customHeight="1">
      <c r="A6" s="31"/>
      <c r="B6" s="556" t="s">
        <v>86</v>
      </c>
      <c r="C6" s="557"/>
      <c r="D6" s="36" t="e">
        <f>ROUND(#REF!,0)*負担割合!$D$21</f>
        <v>#REF!</v>
      </c>
      <c r="E6" s="36" t="e">
        <f>ROUND(#REF!,0)*負担割合!$D$21</f>
        <v>#REF!</v>
      </c>
      <c r="F6" s="36" t="e">
        <f>ROUND(#REF!,0)*負担割合!$D$21</f>
        <v>#REF!</v>
      </c>
      <c r="G6" s="36" t="e">
        <f>ROUND(#REF!,0)*負担割合!$D$21</f>
        <v>#REF!</v>
      </c>
      <c r="H6" s="36" t="e">
        <f>ROUND(#REF!,0)*負担割合!$D$21</f>
        <v>#REF!</v>
      </c>
      <c r="I6" s="36" t="e">
        <f>ROUND(#REF!,0)*負担割合!$D$21</f>
        <v>#REF!</v>
      </c>
      <c r="J6" s="36" t="e">
        <f>ROUND(#REF!,0)*負担割合!$D$21</f>
        <v>#REF!</v>
      </c>
      <c r="K6" s="30"/>
      <c r="M6" s="30" t="s">
        <v>218</v>
      </c>
    </row>
    <row r="7" spans="1:13" ht="20.100000000000001" customHeight="1">
      <c r="A7" s="31"/>
      <c r="B7" s="550" t="s">
        <v>87</v>
      </c>
      <c r="C7" s="550"/>
      <c r="D7" s="36" t="e">
        <f>ROUND(#REF!,0)*負担割合!$D$21</f>
        <v>#REF!</v>
      </c>
      <c r="E7" s="36" t="e">
        <f>ROUND(#REF!,0)*負担割合!$D$21</f>
        <v>#REF!</v>
      </c>
      <c r="F7" s="36" t="e">
        <f>ROUND(#REF!,0)*負担割合!$D$21</f>
        <v>#REF!</v>
      </c>
      <c r="G7" s="36" t="e">
        <f>ROUND(#REF!,0)*負担割合!$D$21</f>
        <v>#REF!</v>
      </c>
      <c r="H7" s="36" t="e">
        <f>ROUND(#REF!,0)*負担割合!$D$21</f>
        <v>#REF!</v>
      </c>
      <c r="I7" s="36" t="e">
        <f>ROUND(#REF!,0)*負担割合!$D$21</f>
        <v>#REF!</v>
      </c>
      <c r="J7" s="36" t="e">
        <f>ROUND(#REF!,0)*負担割合!$D$21</f>
        <v>#REF!</v>
      </c>
      <c r="K7" s="30"/>
      <c r="M7" s="30" t="s">
        <v>226</v>
      </c>
    </row>
    <row r="8" spans="1:13" ht="20.100000000000001" customHeight="1">
      <c r="A8" s="31"/>
      <c r="B8" s="550" t="s">
        <v>88</v>
      </c>
      <c r="C8" s="550"/>
      <c r="D8" s="36" t="e">
        <f>ROUND(#REF!,0)*負担割合!$D$21</f>
        <v>#REF!</v>
      </c>
      <c r="E8" s="36" t="e">
        <f>ROUND(#REF!,0)*負担割合!$D$21</f>
        <v>#REF!</v>
      </c>
      <c r="F8" s="36" t="e">
        <f>ROUND(#REF!,0)*負担割合!$D$21</f>
        <v>#REF!</v>
      </c>
      <c r="G8" s="36" t="e">
        <f>ROUND(#REF!,0)*負担割合!$D$21</f>
        <v>#REF!</v>
      </c>
      <c r="H8" s="36" t="e">
        <f>ROUND(#REF!,0)*負担割合!$D$21</f>
        <v>#REF!</v>
      </c>
      <c r="I8" s="36" t="e">
        <f>ROUND(#REF!,0)*負担割合!$D$21</f>
        <v>#REF!</v>
      </c>
      <c r="J8" s="36" t="e">
        <f>ROUND(#REF!,0)*負担割合!$D$21</f>
        <v>#REF!</v>
      </c>
      <c r="K8" s="30"/>
      <c r="M8" s="30" t="s">
        <v>219</v>
      </c>
    </row>
    <row r="9" spans="1:13" ht="20.100000000000001" customHeight="1">
      <c r="A9" s="31"/>
      <c r="B9" s="559" t="s">
        <v>89</v>
      </c>
      <c r="C9" s="559"/>
      <c r="D9" s="36" t="e">
        <f>ROUND(#REF!,0)*負担割合!$D$21</f>
        <v>#REF!</v>
      </c>
      <c r="E9" s="36" t="e">
        <f>ROUND(#REF!,0)*負担割合!$D$21</f>
        <v>#REF!</v>
      </c>
      <c r="F9" s="36" t="e">
        <f>ROUND(#REF!,0)*負担割合!$D$21</f>
        <v>#REF!</v>
      </c>
      <c r="G9" s="36" t="e">
        <f>ROUND(#REF!,0)*負担割合!$D$21</f>
        <v>#REF!</v>
      </c>
      <c r="H9" s="36" t="e">
        <f>ROUND(#REF!,0)*負担割合!$D$21</f>
        <v>#REF!</v>
      </c>
      <c r="I9" s="36" t="e">
        <f>ROUND(#REF!,0)*負担割合!$D$21</f>
        <v>#REF!</v>
      </c>
      <c r="J9" s="36" t="e">
        <f>ROUND(#REF!,0)*負担割合!$D$21</f>
        <v>#REF!</v>
      </c>
      <c r="K9" s="30"/>
      <c r="M9" s="30" t="s">
        <v>220</v>
      </c>
    </row>
    <row r="10" spans="1:13" ht="20.100000000000001" customHeight="1">
      <c r="A10" s="31"/>
      <c r="B10" s="560" t="s">
        <v>90</v>
      </c>
      <c r="C10" s="560"/>
      <c r="D10" s="36" t="e">
        <f>ROUND(#REF!,0)*負担割合!$D$21</f>
        <v>#REF!</v>
      </c>
      <c r="E10" s="36" t="e">
        <f>ROUND(#REF!,0)*負担割合!$D$21</f>
        <v>#REF!</v>
      </c>
      <c r="F10" s="36" t="e">
        <f>ROUND(#REF!,0)*負担割合!$D$21</f>
        <v>#REF!</v>
      </c>
      <c r="G10" s="36" t="e">
        <f>ROUND(#REF!,0)*負担割合!$D$21</f>
        <v>#REF!</v>
      </c>
      <c r="H10" s="36" t="e">
        <f>ROUND(#REF!,0)*負担割合!$D$21</f>
        <v>#REF!</v>
      </c>
      <c r="I10" s="36" t="e">
        <f>ROUND(#REF!,0)*負担割合!$D$21</f>
        <v>#REF!</v>
      </c>
      <c r="J10" s="36" t="e">
        <f>ROUND(#REF!,0)*負担割合!$D$21</f>
        <v>#REF!</v>
      </c>
      <c r="K10" s="30"/>
      <c r="M10" s="30" t="s">
        <v>227</v>
      </c>
    </row>
    <row r="11" spans="1:13" ht="20.100000000000001" customHeight="1">
      <c r="A11" s="31"/>
      <c r="B11" s="561" t="s">
        <v>91</v>
      </c>
      <c r="C11" s="561"/>
      <c r="D11" s="36" t="e">
        <f>ROUND(#REF!,0)*負担割合!$D$21</f>
        <v>#REF!</v>
      </c>
      <c r="E11" s="36" t="e">
        <f>ROUND(#REF!,0)*負担割合!$D$21</f>
        <v>#REF!</v>
      </c>
      <c r="F11" s="36" t="e">
        <f>ROUND(#REF!,0)*負担割合!$D$21</f>
        <v>#REF!</v>
      </c>
      <c r="G11" s="36" t="e">
        <f>ROUND(#REF!,0)*負担割合!$D$21</f>
        <v>#REF!</v>
      </c>
      <c r="H11" s="36" t="e">
        <f>ROUND(#REF!,0)*負担割合!$D$21</f>
        <v>#REF!</v>
      </c>
      <c r="I11" s="36" t="e">
        <f>ROUND(#REF!,0)*負担割合!$D$21</f>
        <v>#REF!</v>
      </c>
      <c r="J11" s="36" t="e">
        <f>ROUND(#REF!,0)*負担割合!$D$21</f>
        <v>#REF!</v>
      </c>
      <c r="K11" s="30"/>
      <c r="M11" s="30" t="s">
        <v>228</v>
      </c>
    </row>
    <row r="12" spans="1:13" ht="20.100000000000001" customHeight="1">
      <c r="A12" s="31"/>
      <c r="B12" s="560" t="s">
        <v>92</v>
      </c>
      <c r="C12" s="560"/>
      <c r="D12" s="36" t="e">
        <f>ROUND(#REF!,0)*負担割合!$D$21</f>
        <v>#REF!</v>
      </c>
      <c r="E12" s="36" t="e">
        <f>ROUND(#REF!,0)*負担割合!$D$21</f>
        <v>#REF!</v>
      </c>
      <c r="F12" s="36" t="e">
        <f>ROUND(#REF!,0)*負担割合!$D$21</f>
        <v>#REF!</v>
      </c>
      <c r="G12" s="36" t="e">
        <f>ROUND(#REF!,0)*負担割合!$D$21</f>
        <v>#REF!</v>
      </c>
      <c r="H12" s="36" t="e">
        <f>ROUND(#REF!,0)*負担割合!$D$21</f>
        <v>#REF!</v>
      </c>
      <c r="I12" s="36" t="e">
        <f>ROUND(#REF!,0)*負担割合!$D$21</f>
        <v>#REF!</v>
      </c>
      <c r="J12" s="36" t="e">
        <f>ROUND(#REF!,0)*負担割合!$D$21</f>
        <v>#REF!</v>
      </c>
      <c r="K12" s="30"/>
      <c r="M12" s="30" t="s">
        <v>229</v>
      </c>
    </row>
    <row r="13" spans="1:13" ht="20.100000000000001" customHeight="1">
      <c r="A13" s="31"/>
      <c r="B13" s="550" t="s">
        <v>93</v>
      </c>
      <c r="C13" s="550"/>
      <c r="D13" s="36" t="e">
        <f>ROUND(#REF!,0)*負担割合!$D$21</f>
        <v>#REF!</v>
      </c>
      <c r="E13" s="36" t="e">
        <f>ROUND(#REF!,0)*負担割合!$D$21</f>
        <v>#REF!</v>
      </c>
      <c r="F13" s="36" t="e">
        <f>ROUND(#REF!,0)*負担割合!$D$21</f>
        <v>#REF!</v>
      </c>
      <c r="G13" s="36" t="e">
        <f>ROUND(#REF!,0)*負担割合!$D$21</f>
        <v>#REF!</v>
      </c>
      <c r="H13" s="36" t="e">
        <f>ROUND(#REF!,0)*負担割合!$D$21</f>
        <v>#REF!</v>
      </c>
      <c r="I13" s="36" t="e">
        <f>ROUND(#REF!,0)*負担割合!$D$21</f>
        <v>#REF!</v>
      </c>
      <c r="J13" s="36" t="e">
        <f>ROUND(#REF!,0)*負担割合!$D$21</f>
        <v>#REF!</v>
      </c>
      <c r="K13" s="30"/>
      <c r="M13" s="30" t="s">
        <v>230</v>
      </c>
    </row>
    <row r="14" spans="1:13" ht="20.100000000000001" customHeight="1">
      <c r="A14" s="31"/>
      <c r="B14" s="550" t="s">
        <v>94</v>
      </c>
      <c r="C14" s="550"/>
      <c r="D14" s="36" t="e">
        <f>ROUND(#REF!,0)*負担割合!$D$21</f>
        <v>#REF!</v>
      </c>
      <c r="E14" s="36" t="e">
        <f>ROUND(#REF!,0)*負担割合!$D$21</f>
        <v>#REF!</v>
      </c>
      <c r="F14" s="36" t="e">
        <f>ROUND(#REF!,0)*負担割合!$D$21</f>
        <v>#REF!</v>
      </c>
      <c r="G14" s="36" t="e">
        <f>ROUND(#REF!,0)*負担割合!$D$21</f>
        <v>#REF!</v>
      </c>
      <c r="H14" s="36" t="e">
        <f>ROUND(#REF!,0)*負担割合!$D$21</f>
        <v>#REF!</v>
      </c>
      <c r="I14" s="36" t="e">
        <f>ROUND(#REF!,0)*負担割合!$D$21</f>
        <v>#REF!</v>
      </c>
      <c r="J14" s="36" t="e">
        <f>ROUND(#REF!,0)*負担割合!$D$21</f>
        <v>#REF!</v>
      </c>
      <c r="K14" s="30"/>
      <c r="M14" s="30" t="s">
        <v>231</v>
      </c>
    </row>
    <row r="15" spans="1:13" ht="20.100000000000001" customHeight="1">
      <c r="A15" s="31"/>
      <c r="B15" s="562" t="s">
        <v>95</v>
      </c>
      <c r="C15" s="562"/>
      <c r="D15" s="36" t="e">
        <f>ROUND(#REF!,0)*負担割合!$D$21</f>
        <v>#REF!</v>
      </c>
      <c r="E15" s="36" t="e">
        <f>ROUND(#REF!,0)*負担割合!$D$21</f>
        <v>#REF!</v>
      </c>
      <c r="F15" s="36" t="e">
        <f>ROUND(#REF!,0)*負担割合!$D$21</f>
        <v>#REF!</v>
      </c>
      <c r="G15" s="36" t="e">
        <f>ROUND(#REF!,0)*負担割合!$D$21</f>
        <v>#REF!</v>
      </c>
      <c r="H15" s="36" t="e">
        <f>ROUND(#REF!,0)*負担割合!$D$21</f>
        <v>#REF!</v>
      </c>
      <c r="I15" s="36" t="e">
        <f>ROUND(#REF!,0)*負担割合!$D$21</f>
        <v>#REF!</v>
      </c>
      <c r="J15" s="36" t="e">
        <f>ROUND(#REF!,0)*負担割合!$D$21</f>
        <v>#REF!</v>
      </c>
      <c r="K15" s="30"/>
    </row>
    <row r="16" spans="1:13" ht="20.100000000000001" customHeight="1">
      <c r="A16" s="31"/>
      <c r="B16" s="559" t="s">
        <v>96</v>
      </c>
      <c r="C16" s="559"/>
      <c r="D16" s="36" t="e">
        <f>ROUND(#REF!,0)*負担割合!$D$21</f>
        <v>#REF!</v>
      </c>
      <c r="E16" s="36" t="e">
        <f>ROUND(#REF!,0)*負担割合!$D$21</f>
        <v>#REF!</v>
      </c>
      <c r="F16" s="36" t="e">
        <f>ROUND(#REF!,0)*負担割合!$D$21</f>
        <v>#REF!</v>
      </c>
      <c r="G16" s="36" t="e">
        <f>ROUND(#REF!,0)*負担割合!$D$21</f>
        <v>#REF!</v>
      </c>
      <c r="H16" s="36" t="e">
        <f>ROUND(#REF!,0)*負担割合!$D$21</f>
        <v>#REF!</v>
      </c>
      <c r="I16" s="36" t="e">
        <f>ROUND(#REF!,0)*負担割合!$D$21</f>
        <v>#REF!</v>
      </c>
      <c r="J16" s="36" t="e">
        <f>ROUND(#REF!,0)*負担割合!$D$21</f>
        <v>#REF!</v>
      </c>
      <c r="K16" s="30"/>
    </row>
    <row r="17" spans="1:13" ht="20.100000000000001" customHeight="1">
      <c r="A17" s="31"/>
      <c r="B17" s="558" t="s">
        <v>88</v>
      </c>
      <c r="C17" s="558"/>
      <c r="D17" s="36" t="e">
        <f>ROUND(#REF!,0)*負担割合!$D$21</f>
        <v>#REF!</v>
      </c>
      <c r="E17" s="36" t="e">
        <f>ROUND(#REF!,0)*負担割合!$D$21</f>
        <v>#REF!</v>
      </c>
      <c r="F17" s="36" t="e">
        <f>ROUND(#REF!,0)*負担割合!$D$21</f>
        <v>#REF!</v>
      </c>
      <c r="G17" s="36" t="e">
        <f>ROUND(#REF!,0)*負担割合!$D$21</f>
        <v>#REF!</v>
      </c>
      <c r="H17" s="36" t="e">
        <f>ROUND(#REF!,0)*負担割合!$D$21</f>
        <v>#REF!</v>
      </c>
      <c r="I17" s="36" t="e">
        <f>ROUND(#REF!,0)*負担割合!$D$21</f>
        <v>#REF!</v>
      </c>
      <c r="J17" s="36" t="e">
        <f>ROUND(#REF!,0)*負担割合!$D$21</f>
        <v>#REF!</v>
      </c>
      <c r="K17" s="30"/>
    </row>
    <row r="18" spans="1:13" ht="20.100000000000001" customHeight="1">
      <c r="A18" s="31"/>
      <c r="B18" s="563" t="s">
        <v>89</v>
      </c>
      <c r="C18" s="563"/>
      <c r="D18" s="36" t="e">
        <f>ROUND(#REF!,0)*負担割合!$D$21</f>
        <v>#REF!</v>
      </c>
      <c r="E18" s="36" t="e">
        <f>ROUND(#REF!,0)*負担割合!$D$21</f>
        <v>#REF!</v>
      </c>
      <c r="F18" s="36" t="e">
        <f>ROUND(#REF!,0)*負担割合!$D$21</f>
        <v>#REF!</v>
      </c>
      <c r="G18" s="36" t="e">
        <f>ROUND(#REF!,0)*負担割合!$D$21</f>
        <v>#REF!</v>
      </c>
      <c r="H18" s="36" t="e">
        <f>ROUND(#REF!,0)*負担割合!$D$21</f>
        <v>#REF!</v>
      </c>
      <c r="I18" s="36" t="e">
        <f>ROUND(#REF!,0)*負担割合!$D$21</f>
        <v>#REF!</v>
      </c>
      <c r="J18" s="36" t="e">
        <f>ROUND(#REF!,0)*負担割合!$D$21</f>
        <v>#REF!</v>
      </c>
      <c r="K18" s="30"/>
    </row>
    <row r="19" spans="1:13" ht="20.100000000000001" customHeight="1">
      <c r="A19" s="31"/>
      <c r="B19" s="563" t="s">
        <v>93</v>
      </c>
      <c r="C19" s="563"/>
      <c r="D19" s="36" t="e">
        <f>ROUND(#REF!,0)*負担割合!$D$21</f>
        <v>#REF!</v>
      </c>
      <c r="E19" s="36" t="e">
        <f>ROUND(#REF!,0)*負担割合!$D$21</f>
        <v>#REF!</v>
      </c>
      <c r="F19" s="36" t="e">
        <f>ROUND(#REF!,0)*負担割合!$D$21</f>
        <v>#REF!</v>
      </c>
      <c r="G19" s="36" t="e">
        <f>ROUND(#REF!,0)*負担割合!$D$21</f>
        <v>#REF!</v>
      </c>
      <c r="H19" s="36" t="e">
        <f>ROUND(#REF!,0)*負担割合!$D$21</f>
        <v>#REF!</v>
      </c>
      <c r="I19" s="36" t="e">
        <f>ROUND(#REF!,0)*負担割合!$D$21</f>
        <v>#REF!</v>
      </c>
      <c r="J19" s="36" t="e">
        <f>ROUND(#REF!,0)*負担割合!$D$21</f>
        <v>#REF!</v>
      </c>
      <c r="K19" s="30"/>
    </row>
    <row r="20" spans="1:13" ht="20.100000000000001" customHeight="1">
      <c r="A20" s="31"/>
      <c r="B20" s="558" t="s">
        <v>94</v>
      </c>
      <c r="C20" s="558"/>
      <c r="D20" s="36" t="e">
        <f>ROUND(#REF!,0)*負担割合!$D$21</f>
        <v>#REF!</v>
      </c>
      <c r="E20" s="36" t="e">
        <f>ROUND(#REF!,0)*負担割合!$D$21</f>
        <v>#REF!</v>
      </c>
      <c r="F20" s="36" t="e">
        <f>ROUND(#REF!,0)*負担割合!$D$21</f>
        <v>#REF!</v>
      </c>
      <c r="G20" s="36" t="e">
        <f>ROUND(#REF!,0)*負担割合!$D$21</f>
        <v>#REF!</v>
      </c>
      <c r="H20" s="36" t="e">
        <f>ROUND(#REF!,0)*負担割合!$D$21</f>
        <v>#REF!</v>
      </c>
      <c r="I20" s="36" t="e">
        <f>ROUND(#REF!,0)*負担割合!$D$21</f>
        <v>#REF!</v>
      </c>
      <c r="J20" s="36" t="e">
        <f>ROUND(#REF!,0)*負担割合!$D$21</f>
        <v>#REF!</v>
      </c>
      <c r="K20" s="30"/>
    </row>
    <row r="21" spans="1:13" ht="20.100000000000001" customHeight="1">
      <c r="A21" s="31"/>
      <c r="B21" s="563" t="s">
        <v>97</v>
      </c>
      <c r="C21" s="563"/>
      <c r="D21" s="36" t="e">
        <f>ROUND(#REF!,0)*負担割合!$D$21</f>
        <v>#REF!</v>
      </c>
      <c r="E21" s="36" t="e">
        <f>ROUND(#REF!,0)*負担割合!$D$21</f>
        <v>#REF!</v>
      </c>
      <c r="F21" s="36" t="e">
        <f>ROUND(#REF!,0)*負担割合!$D$21</f>
        <v>#REF!</v>
      </c>
      <c r="G21" s="36" t="e">
        <f>ROUND(#REF!,0)*負担割合!$D$21</f>
        <v>#REF!</v>
      </c>
      <c r="H21" s="36" t="e">
        <f>ROUND(#REF!,0)*負担割合!$D$21</f>
        <v>#REF!</v>
      </c>
      <c r="I21" s="36" t="e">
        <f>ROUND(#REF!,0)*負担割合!$D$21</f>
        <v>#REF!</v>
      </c>
      <c r="J21" s="36" t="e">
        <f>ROUND(#REF!,0)*負担割合!$D$21</f>
        <v>#REF!</v>
      </c>
      <c r="K21" s="30"/>
      <c r="M21" s="30" t="s">
        <v>232</v>
      </c>
    </row>
    <row r="22" spans="1:13" ht="20.100000000000001" customHeight="1">
      <c r="A22" s="31"/>
      <c r="B22" s="564" t="s">
        <v>11</v>
      </c>
      <c r="C22" s="565"/>
      <c r="D22" s="47" t="e">
        <f>ROUND(#REF!,0)*負担割合!$D$21</f>
        <v>#REF!</v>
      </c>
      <c r="E22" s="47" t="e">
        <f>ROUND(#REF!,0)*負担割合!$D$21</f>
        <v>#REF!</v>
      </c>
      <c r="F22" s="47" t="e">
        <f>ROUND(#REF!,0)*負担割合!$D$21</f>
        <v>#REF!</v>
      </c>
      <c r="G22" s="47" t="e">
        <f>ROUND(#REF!,0)*負担割合!$D$21</f>
        <v>#REF!</v>
      </c>
      <c r="H22" s="47" t="e">
        <f>ROUND(#REF!,0)*負担割合!$D$21</f>
        <v>#REF!</v>
      </c>
      <c r="I22" s="47" t="e">
        <f>ROUND(#REF!,0)*負担割合!$D$21</f>
        <v>#REF!</v>
      </c>
      <c r="J22" s="47" t="e">
        <f>ROUND(#REF!,0)*負担割合!$D$21</f>
        <v>#REF!</v>
      </c>
      <c r="K22" s="30"/>
    </row>
    <row r="23" spans="1:13">
      <c r="A23" s="31"/>
      <c r="B23" s="37"/>
      <c r="C23" s="38"/>
      <c r="D23" s="38"/>
      <c r="E23" s="38"/>
      <c r="F23" s="38"/>
      <c r="G23" s="38"/>
      <c r="H23" s="39"/>
      <c r="I23" s="39"/>
      <c r="J23" s="33"/>
      <c r="K23" s="33"/>
    </row>
    <row r="24" spans="1:13">
      <c r="A24" s="31"/>
      <c r="B24" s="31"/>
      <c r="C24" s="40"/>
      <c r="D24" s="41"/>
      <c r="E24" s="41"/>
      <c r="F24" s="41"/>
      <c r="G24" s="41"/>
      <c r="H24" s="41"/>
      <c r="I24" s="41"/>
      <c r="J24" s="31"/>
      <c r="K24" s="31"/>
    </row>
    <row r="25" spans="1:13">
      <c r="A25" s="31"/>
      <c r="B25" s="31"/>
      <c r="C25" s="40"/>
      <c r="D25" s="41"/>
      <c r="E25" s="41"/>
      <c r="F25" s="41"/>
      <c r="G25" s="41"/>
      <c r="H25" s="41"/>
      <c r="I25" s="41"/>
      <c r="J25" s="31"/>
      <c r="K25" s="31"/>
    </row>
    <row r="26" spans="1:13">
      <c r="A26" s="31"/>
      <c r="B26" s="31"/>
      <c r="C26" s="40"/>
      <c r="D26" s="41"/>
      <c r="E26" s="41"/>
      <c r="F26" s="41"/>
      <c r="G26" s="41"/>
      <c r="H26" s="41"/>
      <c r="I26" s="41"/>
      <c r="J26" s="31"/>
      <c r="K26" s="31"/>
    </row>
    <row r="27" spans="1:13" ht="20.100000000000001" customHeight="1">
      <c r="A27" s="31"/>
      <c r="B27" s="42" t="s">
        <v>98</v>
      </c>
      <c r="C27" s="42"/>
      <c r="D27" s="41"/>
      <c r="E27" s="41"/>
      <c r="F27" s="41"/>
      <c r="G27" s="41"/>
      <c r="H27" s="41"/>
      <c r="I27" s="41"/>
      <c r="J27" s="31"/>
      <c r="K27" s="34" t="s">
        <v>458</v>
      </c>
    </row>
    <row r="28" spans="1:13" ht="39.75" customHeight="1">
      <c r="A28" s="31"/>
      <c r="B28" s="566" t="s">
        <v>4</v>
      </c>
      <c r="C28" s="567"/>
      <c r="D28" s="397" t="s">
        <v>99</v>
      </c>
      <c r="E28" s="397" t="s">
        <v>100</v>
      </c>
      <c r="F28" s="397" t="s">
        <v>101</v>
      </c>
      <c r="G28" s="397" t="s">
        <v>102</v>
      </c>
      <c r="H28" s="397" t="s">
        <v>103</v>
      </c>
      <c r="I28" s="397" t="s">
        <v>104</v>
      </c>
      <c r="J28" s="397" t="s">
        <v>105</v>
      </c>
      <c r="K28" s="397" t="s">
        <v>11</v>
      </c>
    </row>
    <row r="29" spans="1:13" ht="20.100000000000001" customHeight="1">
      <c r="A29" s="31"/>
      <c r="B29" s="556" t="s">
        <v>85</v>
      </c>
      <c r="C29" s="568"/>
      <c r="D29" s="36" t="e">
        <f>ROUND(#REF!,0)*負担割合!$D$21</f>
        <v>#REF!</v>
      </c>
      <c r="E29" s="36" t="e">
        <f>ROUND(#REF!,0)*負担割合!$D$21</f>
        <v>#REF!</v>
      </c>
      <c r="F29" s="36" t="e">
        <f>ROUND(#REF!,0)*負担割合!$D$21</f>
        <v>#REF!</v>
      </c>
      <c r="G29" s="36" t="e">
        <f>ROUND(#REF!,0)*負担割合!$D$21</f>
        <v>#REF!</v>
      </c>
      <c r="H29" s="36" t="e">
        <f>ROUND(#REF!,0)*負担割合!$D$21</f>
        <v>#REF!</v>
      </c>
      <c r="I29" s="36" t="e">
        <f>ROUND(#REF!,0)*負担割合!$D$21</f>
        <v>#REF!</v>
      </c>
      <c r="J29" s="36" t="e">
        <f>ROUND(#REF!,0)*負担割合!$D$21</f>
        <v>#REF!</v>
      </c>
      <c r="K29" s="36" t="e">
        <f>ROUND(#REF!,0)*負担割合!$D$21</f>
        <v>#REF!</v>
      </c>
    </row>
    <row r="30" spans="1:13" ht="20.100000000000001" customHeight="1">
      <c r="A30" s="31"/>
      <c r="B30" s="550" t="s">
        <v>96</v>
      </c>
      <c r="C30" s="550"/>
      <c r="D30" s="36" t="e">
        <f>ROUND(#REF!,0)*負担割合!$D$21</f>
        <v>#REF!</v>
      </c>
      <c r="E30" s="36" t="e">
        <f>ROUND(#REF!,0)*負担割合!$D$21</f>
        <v>#REF!</v>
      </c>
      <c r="F30" s="36" t="e">
        <f>ROUND(#REF!,0)*負担割合!$D$21</f>
        <v>#REF!</v>
      </c>
      <c r="G30" s="36" t="e">
        <f>ROUND(#REF!,0)*負担割合!$D$21</f>
        <v>#REF!</v>
      </c>
      <c r="H30" s="36" t="e">
        <f>ROUND(#REF!,0)*負担割合!$D$21</f>
        <v>#REF!</v>
      </c>
      <c r="I30" s="36" t="e">
        <f>ROUND(#REF!,0)*負担割合!$D$21</f>
        <v>#REF!</v>
      </c>
      <c r="J30" s="36" t="e">
        <f>ROUND(#REF!,0)*負担割合!$D$21</f>
        <v>#REF!</v>
      </c>
      <c r="K30" s="36" t="e">
        <f>ROUND(#REF!,0)*負担割合!$D$21</f>
        <v>#REF!</v>
      </c>
      <c r="M30" t="s">
        <v>234</v>
      </c>
    </row>
    <row r="31" spans="1:13" ht="20.100000000000001" customHeight="1">
      <c r="A31" s="31"/>
      <c r="B31" s="550" t="s">
        <v>87</v>
      </c>
      <c r="C31" s="550"/>
      <c r="D31" s="36" t="e">
        <f>ROUND(#REF!,0)*負担割合!$D$21</f>
        <v>#REF!</v>
      </c>
      <c r="E31" s="36" t="e">
        <f>ROUND(#REF!,0)*負担割合!$D$21</f>
        <v>#REF!</v>
      </c>
      <c r="F31" s="36" t="e">
        <f>ROUND(#REF!,0)*負担割合!$D$21</f>
        <v>#REF!</v>
      </c>
      <c r="G31" s="36" t="e">
        <f>ROUND(#REF!,0)*負担割合!$D$21</f>
        <v>#REF!</v>
      </c>
      <c r="H31" s="36" t="e">
        <f>ROUND(#REF!,0)*負担割合!$D$21</f>
        <v>#REF!</v>
      </c>
      <c r="I31" s="36" t="e">
        <f>ROUND(#REF!,0)*負担割合!$D$21</f>
        <v>#REF!</v>
      </c>
      <c r="J31" s="36" t="e">
        <f>ROUND(#REF!,0)*負担割合!$D$21</f>
        <v>#REF!</v>
      </c>
      <c r="K31" s="36" t="e">
        <f>ROUND(#REF!,0)*負担割合!$D$21</f>
        <v>#REF!</v>
      </c>
      <c r="M31" s="30" t="s">
        <v>226</v>
      </c>
    </row>
    <row r="32" spans="1:13" ht="20.100000000000001" customHeight="1">
      <c r="A32" s="31"/>
      <c r="B32" s="559" t="s">
        <v>88</v>
      </c>
      <c r="C32" s="559"/>
      <c r="D32" s="36" t="e">
        <f>ROUND(#REF!,0)*負担割合!$D$21</f>
        <v>#REF!</v>
      </c>
      <c r="E32" s="36" t="e">
        <f>ROUND(#REF!,0)*負担割合!$D$21</f>
        <v>#REF!</v>
      </c>
      <c r="F32" s="36" t="e">
        <f>ROUND(#REF!,0)*負担割合!$D$21</f>
        <v>#REF!</v>
      </c>
      <c r="G32" s="36" t="e">
        <f>ROUND(#REF!,0)*負担割合!$D$21</f>
        <v>#REF!</v>
      </c>
      <c r="H32" s="36" t="e">
        <f>ROUND(#REF!,0)*負担割合!$D$21</f>
        <v>#REF!</v>
      </c>
      <c r="I32" s="36" t="e">
        <f>ROUND(#REF!,0)*負担割合!$D$21</f>
        <v>#REF!</v>
      </c>
      <c r="J32" s="36" t="e">
        <f>ROUND(#REF!,0)*負担割合!$D$21</f>
        <v>#REF!</v>
      </c>
      <c r="K32" s="36" t="e">
        <f>ROUND(#REF!,0)*負担割合!$D$21</f>
        <v>#REF!</v>
      </c>
      <c r="M32" s="30" t="s">
        <v>219</v>
      </c>
    </row>
    <row r="33" spans="1:13" ht="20.100000000000001" customHeight="1">
      <c r="A33" s="31"/>
      <c r="B33" s="550" t="s">
        <v>89</v>
      </c>
      <c r="C33" s="550"/>
      <c r="D33" s="36" t="e">
        <f>ROUND(#REF!,0)*負担割合!$D$21</f>
        <v>#REF!</v>
      </c>
      <c r="E33" s="36" t="e">
        <f>ROUND(#REF!,0)*負担割合!$D$21</f>
        <v>#REF!</v>
      </c>
      <c r="F33" s="36" t="e">
        <f>ROUND(#REF!,0)*負担割合!$D$21</f>
        <v>#REF!</v>
      </c>
      <c r="G33" s="36" t="e">
        <f>ROUND(#REF!,0)*負担割合!$D$21</f>
        <v>#REF!</v>
      </c>
      <c r="H33" s="36" t="e">
        <f>ROUND(#REF!,0)*負担割合!$D$21</f>
        <v>#REF!</v>
      </c>
      <c r="I33" s="36" t="e">
        <f>ROUND(#REF!,0)*負担割合!$D$21</f>
        <v>#REF!</v>
      </c>
      <c r="J33" s="36" t="e">
        <f>ROUND(#REF!,0)*負担割合!$D$21</f>
        <v>#REF!</v>
      </c>
      <c r="K33" s="36" t="e">
        <f>ROUND(#REF!,0)*負担割合!$D$21</f>
        <v>#REF!</v>
      </c>
      <c r="M33" s="30" t="s">
        <v>220</v>
      </c>
    </row>
    <row r="34" spans="1:13" ht="20.100000000000001" customHeight="1">
      <c r="A34" s="31"/>
      <c r="B34" s="560" t="s">
        <v>90</v>
      </c>
      <c r="C34" s="560"/>
      <c r="D34" s="36" t="e">
        <f>ROUND(#REF!,0)*負担割合!$D$21</f>
        <v>#REF!</v>
      </c>
      <c r="E34" s="36" t="e">
        <f>ROUND(#REF!,0)*負担割合!$D$21</f>
        <v>#REF!</v>
      </c>
      <c r="F34" s="36" t="e">
        <f>ROUND(#REF!,0)*負担割合!$D$21</f>
        <v>#REF!</v>
      </c>
      <c r="G34" s="36" t="e">
        <f>ROUND(#REF!,0)*負担割合!$D$21</f>
        <v>#REF!</v>
      </c>
      <c r="H34" s="36" t="e">
        <f>ROUND(#REF!,0)*負担割合!$D$21</f>
        <v>#REF!</v>
      </c>
      <c r="I34" s="36" t="e">
        <f>ROUND(#REF!,0)*負担割合!$D$21</f>
        <v>#REF!</v>
      </c>
      <c r="J34" s="36" t="e">
        <f>ROUND(#REF!,0)*負担割合!$D$21</f>
        <v>#REF!</v>
      </c>
      <c r="K34" s="36" t="e">
        <f>ROUND(#REF!,0)*負担割合!$D$21</f>
        <v>#REF!</v>
      </c>
      <c r="M34" s="30" t="s">
        <v>227</v>
      </c>
    </row>
    <row r="35" spans="1:13" ht="20.100000000000001" customHeight="1">
      <c r="A35" s="31"/>
      <c r="B35" s="561" t="s">
        <v>91</v>
      </c>
      <c r="C35" s="561"/>
      <c r="D35" s="36" t="e">
        <f>ROUND(#REF!,0)*負担割合!$D$21</f>
        <v>#REF!</v>
      </c>
      <c r="E35" s="36" t="e">
        <f>ROUND(#REF!,0)*負担割合!$D$21</f>
        <v>#REF!</v>
      </c>
      <c r="F35" s="36" t="e">
        <f>ROUND(#REF!,0)*負担割合!$D$21</f>
        <v>#REF!</v>
      </c>
      <c r="G35" s="36" t="e">
        <f>ROUND(#REF!,0)*負担割合!$D$21</f>
        <v>#REF!</v>
      </c>
      <c r="H35" s="36" t="e">
        <f>ROUND(#REF!,0)*負担割合!$D$21</f>
        <v>#REF!</v>
      </c>
      <c r="I35" s="36" t="e">
        <f>ROUND(#REF!,0)*負担割合!$D$21</f>
        <v>#REF!</v>
      </c>
      <c r="J35" s="36" t="e">
        <f>ROUND(#REF!,0)*負担割合!$D$21</f>
        <v>#REF!</v>
      </c>
      <c r="K35" s="36" t="e">
        <f>ROUND(#REF!,0)*負担割合!$D$21</f>
        <v>#REF!</v>
      </c>
      <c r="M35" s="30" t="s">
        <v>228</v>
      </c>
    </row>
    <row r="36" spans="1:13" ht="20.100000000000001" customHeight="1">
      <c r="A36" s="31"/>
      <c r="B36" s="560" t="s">
        <v>92</v>
      </c>
      <c r="C36" s="560"/>
      <c r="D36" s="36" t="e">
        <f>ROUND(#REF!,0)*負担割合!$D$21</f>
        <v>#REF!</v>
      </c>
      <c r="E36" s="36" t="e">
        <f>ROUND(#REF!,0)*負担割合!$D$21</f>
        <v>#REF!</v>
      </c>
      <c r="F36" s="36" t="e">
        <f>ROUND(#REF!,0)*負担割合!$D$21</f>
        <v>#REF!</v>
      </c>
      <c r="G36" s="36" t="e">
        <f>ROUND(#REF!,0)*負担割合!$D$21</f>
        <v>#REF!</v>
      </c>
      <c r="H36" s="36" t="e">
        <f>ROUND(#REF!,0)*負担割合!$D$21</f>
        <v>#REF!</v>
      </c>
      <c r="I36" s="36" t="e">
        <f>ROUND(#REF!,0)*負担割合!$D$21</f>
        <v>#REF!</v>
      </c>
      <c r="J36" s="36" t="e">
        <f>ROUND(#REF!,0)*負担割合!$D$21</f>
        <v>#REF!</v>
      </c>
      <c r="K36" s="36" t="e">
        <f>ROUND(#REF!,0)*負担割合!$D$21</f>
        <v>#REF!</v>
      </c>
      <c r="M36" s="30" t="s">
        <v>229</v>
      </c>
    </row>
    <row r="37" spans="1:13" ht="20.100000000000001" customHeight="1">
      <c r="A37" s="31"/>
      <c r="B37" s="550" t="s">
        <v>93</v>
      </c>
      <c r="C37" s="550"/>
      <c r="D37" s="36" t="e">
        <f>ROUND(#REF!,0)*負担割合!$D$21</f>
        <v>#REF!</v>
      </c>
      <c r="E37" s="36" t="e">
        <f>ROUND(#REF!,0)*負担割合!$D$21</f>
        <v>#REF!</v>
      </c>
      <c r="F37" s="36" t="e">
        <f>ROUND(#REF!,0)*負担割合!$D$21</f>
        <v>#REF!</v>
      </c>
      <c r="G37" s="36" t="e">
        <f>ROUND(#REF!,0)*負担割合!$D$21</f>
        <v>#REF!</v>
      </c>
      <c r="H37" s="36" t="e">
        <f>ROUND(#REF!,0)*負担割合!$D$21</f>
        <v>#REF!</v>
      </c>
      <c r="I37" s="36" t="e">
        <f>ROUND(#REF!,0)*負担割合!$D$21</f>
        <v>#REF!</v>
      </c>
      <c r="J37" s="36" t="e">
        <f>ROUND(#REF!,0)*負担割合!$D$21</f>
        <v>#REF!</v>
      </c>
      <c r="K37" s="36" t="e">
        <f>ROUND(#REF!,0)*負担割合!$D$21</f>
        <v>#REF!</v>
      </c>
      <c r="M37" s="30" t="s">
        <v>230</v>
      </c>
    </row>
    <row r="38" spans="1:13" ht="20.100000000000001" customHeight="1">
      <c r="A38" s="31"/>
      <c r="B38" s="550" t="s">
        <v>94</v>
      </c>
      <c r="C38" s="550"/>
      <c r="D38" s="36" t="e">
        <f>ROUND(#REF!,0)*負担割合!$D$21</f>
        <v>#REF!</v>
      </c>
      <c r="E38" s="36" t="e">
        <f>ROUND(#REF!,0)*負担割合!$D$21</f>
        <v>#REF!</v>
      </c>
      <c r="F38" s="36" t="e">
        <f>ROUND(#REF!,0)*負担割合!$D$21</f>
        <v>#REF!</v>
      </c>
      <c r="G38" s="36" t="e">
        <f>ROUND(#REF!,0)*負担割合!$D$21</f>
        <v>#REF!</v>
      </c>
      <c r="H38" s="36" t="e">
        <f>ROUND(#REF!,0)*負担割合!$D$21</f>
        <v>#REF!</v>
      </c>
      <c r="I38" s="36" t="e">
        <f>ROUND(#REF!,0)*負担割合!$D$21</f>
        <v>#REF!</v>
      </c>
      <c r="J38" s="36" t="e">
        <f>ROUND(#REF!,0)*負担割合!$D$21</f>
        <v>#REF!</v>
      </c>
      <c r="K38" s="36" t="e">
        <f>ROUND(#REF!,0)*負担割合!$D$21</f>
        <v>#REF!</v>
      </c>
      <c r="M38" s="30" t="s">
        <v>231</v>
      </c>
    </row>
    <row r="39" spans="1:13" ht="20.100000000000001" customHeight="1">
      <c r="A39" s="31"/>
      <c r="B39" s="572" t="s">
        <v>95</v>
      </c>
      <c r="C39" s="573"/>
      <c r="D39" s="36" t="e">
        <f>ROUND(#REF!,0)*負担割合!$D$21</f>
        <v>#REF!</v>
      </c>
      <c r="E39" s="36" t="e">
        <f>ROUND(#REF!,0)*負担割合!$D$21</f>
        <v>#REF!</v>
      </c>
      <c r="F39" s="36" t="e">
        <f>ROUND(#REF!,0)*負担割合!$D$21</f>
        <v>#REF!</v>
      </c>
      <c r="G39" s="36" t="e">
        <f>ROUND(#REF!,0)*負担割合!$D$21</f>
        <v>#REF!</v>
      </c>
      <c r="H39" s="36" t="e">
        <f>ROUND(#REF!,0)*負担割合!$D$21</f>
        <v>#REF!</v>
      </c>
      <c r="I39" s="36" t="e">
        <f>ROUND(#REF!,0)*負担割合!$D$21</f>
        <v>#REF!</v>
      </c>
      <c r="J39" s="36" t="e">
        <f>ROUND(#REF!,0)*負担割合!$D$21</f>
        <v>#REF!</v>
      </c>
      <c r="K39" s="36" t="e">
        <f>ROUND(#REF!,0)*負担割合!$D$21</f>
        <v>#REF!</v>
      </c>
    </row>
    <row r="40" spans="1:13" ht="20.100000000000001" customHeight="1">
      <c r="A40" s="31"/>
      <c r="B40" s="550" t="s">
        <v>96</v>
      </c>
      <c r="C40" s="550"/>
      <c r="D40" s="36" t="e">
        <f>ROUND(#REF!,0)*負担割合!$D$21</f>
        <v>#REF!</v>
      </c>
      <c r="E40" s="36" t="e">
        <f>ROUND(#REF!,0)*負担割合!$D$21</f>
        <v>#REF!</v>
      </c>
      <c r="F40" s="36" t="e">
        <f>ROUND(#REF!,0)*負担割合!$D$21</f>
        <v>#REF!</v>
      </c>
      <c r="G40" s="36" t="e">
        <f>ROUND(#REF!,0)*負担割合!$D$21</f>
        <v>#REF!</v>
      </c>
      <c r="H40" s="36" t="e">
        <f>ROUND(#REF!,0)*負担割合!$D$21</f>
        <v>#REF!</v>
      </c>
      <c r="I40" s="36" t="e">
        <f>ROUND(#REF!,0)*負担割合!$D$21</f>
        <v>#REF!</v>
      </c>
      <c r="J40" s="36" t="e">
        <f>ROUND(#REF!,0)*負担割合!$D$21</f>
        <v>#REF!</v>
      </c>
      <c r="K40" s="36" t="e">
        <f>ROUND(#REF!,0)*負担割合!$D$21</f>
        <v>#REF!</v>
      </c>
    </row>
    <row r="41" spans="1:13" ht="20.100000000000001" customHeight="1">
      <c r="A41" s="31"/>
      <c r="B41" s="550" t="s">
        <v>88</v>
      </c>
      <c r="C41" s="550"/>
      <c r="D41" s="36" t="e">
        <f>ROUND(#REF!,0)*負担割合!$D$21</f>
        <v>#REF!</v>
      </c>
      <c r="E41" s="36" t="e">
        <f>ROUND(#REF!,0)*負担割合!$D$21</f>
        <v>#REF!</v>
      </c>
      <c r="F41" s="36" t="e">
        <f>ROUND(#REF!,0)*負担割合!$D$21</f>
        <v>#REF!</v>
      </c>
      <c r="G41" s="36" t="e">
        <f>ROUND(#REF!,0)*負担割合!$D$21</f>
        <v>#REF!</v>
      </c>
      <c r="H41" s="36" t="e">
        <f>ROUND(#REF!,0)*負担割合!$D$21</f>
        <v>#REF!</v>
      </c>
      <c r="I41" s="36" t="e">
        <f>ROUND(#REF!,0)*負担割合!$D$21</f>
        <v>#REF!</v>
      </c>
      <c r="J41" s="36" t="e">
        <f>ROUND(#REF!,0)*負担割合!$D$21</f>
        <v>#REF!</v>
      </c>
      <c r="K41" s="36" t="e">
        <f>ROUND(#REF!,0)*負担割合!$D$21</f>
        <v>#REF!</v>
      </c>
    </row>
    <row r="42" spans="1:13" ht="20.100000000000001" customHeight="1">
      <c r="A42" s="31"/>
      <c r="B42" s="559" t="s">
        <v>89</v>
      </c>
      <c r="C42" s="559"/>
      <c r="D42" s="36" t="e">
        <f>ROUND(#REF!,0)*負担割合!$D$21</f>
        <v>#REF!</v>
      </c>
      <c r="E42" s="36" t="e">
        <f>ROUND(#REF!,0)*負担割合!$D$21</f>
        <v>#REF!</v>
      </c>
      <c r="F42" s="36" t="e">
        <f>ROUND(#REF!,0)*負担割合!$D$21</f>
        <v>#REF!</v>
      </c>
      <c r="G42" s="36" t="e">
        <f>ROUND(#REF!,0)*負担割合!$D$21</f>
        <v>#REF!</v>
      </c>
      <c r="H42" s="36" t="e">
        <f>ROUND(#REF!,0)*負担割合!$D$21</f>
        <v>#REF!</v>
      </c>
      <c r="I42" s="36" t="e">
        <f>ROUND(#REF!,0)*負担割合!$D$21</f>
        <v>#REF!</v>
      </c>
      <c r="J42" s="36" t="e">
        <f>ROUND(#REF!,0)*負担割合!$D$21</f>
        <v>#REF!</v>
      </c>
      <c r="K42" s="36" t="e">
        <f>ROUND(#REF!,0)*負担割合!$D$21</f>
        <v>#REF!</v>
      </c>
    </row>
    <row r="43" spans="1:13" ht="20.100000000000001" customHeight="1">
      <c r="A43" s="31"/>
      <c r="B43" s="550" t="s">
        <v>93</v>
      </c>
      <c r="C43" s="550"/>
      <c r="D43" s="36" t="e">
        <f>ROUND(#REF!,0)*負担割合!$D$21</f>
        <v>#REF!</v>
      </c>
      <c r="E43" s="36" t="e">
        <f>ROUND(#REF!,0)*負担割合!$D$21</f>
        <v>#REF!</v>
      </c>
      <c r="F43" s="36" t="e">
        <f>ROUND(#REF!,0)*負担割合!$D$21</f>
        <v>#REF!</v>
      </c>
      <c r="G43" s="36" t="e">
        <f>ROUND(#REF!,0)*負担割合!$D$21</f>
        <v>#REF!</v>
      </c>
      <c r="H43" s="36" t="e">
        <f>ROUND(#REF!,0)*負担割合!$D$21</f>
        <v>#REF!</v>
      </c>
      <c r="I43" s="36" t="e">
        <f>ROUND(#REF!,0)*負担割合!$D$21</f>
        <v>#REF!</v>
      </c>
      <c r="J43" s="36" t="e">
        <f>ROUND(#REF!,0)*負担割合!$D$21</f>
        <v>#REF!</v>
      </c>
      <c r="K43" s="36" t="e">
        <f>ROUND(#REF!,0)*負担割合!$D$21</f>
        <v>#REF!</v>
      </c>
    </row>
    <row r="44" spans="1:13" ht="20.100000000000001" customHeight="1">
      <c r="A44" s="31"/>
      <c r="B44" s="559" t="s">
        <v>94</v>
      </c>
      <c r="C44" s="559"/>
      <c r="D44" s="36" t="e">
        <f>ROUND(#REF!,0)*負担割合!$D$21</f>
        <v>#REF!</v>
      </c>
      <c r="E44" s="36" t="e">
        <f>ROUND(#REF!,0)*負担割合!$D$21</f>
        <v>#REF!</v>
      </c>
      <c r="F44" s="36" t="e">
        <f>ROUND(#REF!,0)*負担割合!$D$21</f>
        <v>#REF!</v>
      </c>
      <c r="G44" s="36" t="e">
        <f>ROUND(#REF!,0)*負担割合!$D$21</f>
        <v>#REF!</v>
      </c>
      <c r="H44" s="36" t="e">
        <f>ROUND(#REF!,0)*負担割合!$D$21</f>
        <v>#REF!</v>
      </c>
      <c r="I44" s="36" t="e">
        <f>ROUND(#REF!,0)*負担割合!$D$21</f>
        <v>#REF!</v>
      </c>
      <c r="J44" s="36" t="e">
        <f>ROUND(#REF!,0)*負担割合!$D$21</f>
        <v>#REF!</v>
      </c>
      <c r="K44" s="36" t="e">
        <f>ROUND(#REF!,0)*負担割合!$D$21</f>
        <v>#REF!</v>
      </c>
    </row>
    <row r="45" spans="1:13" ht="20.100000000000001" customHeight="1">
      <c r="A45" s="31"/>
      <c r="B45" s="569" t="s">
        <v>97</v>
      </c>
      <c r="C45" s="570"/>
      <c r="D45" s="36" t="e">
        <f>ROUND(#REF!,0)*負担割合!$D$21</f>
        <v>#REF!</v>
      </c>
      <c r="E45" s="36" t="e">
        <f>ROUND(#REF!,0)*負担割合!$D$21</f>
        <v>#REF!</v>
      </c>
      <c r="F45" s="36" t="e">
        <f>ROUND(#REF!,0)*負担割合!$D$21</f>
        <v>#REF!</v>
      </c>
      <c r="G45" s="36" t="e">
        <f>ROUND(#REF!,0)*負担割合!$D$21</f>
        <v>#REF!</v>
      </c>
      <c r="H45" s="36" t="e">
        <f>ROUND(#REF!,0)*負担割合!$D$21</f>
        <v>#REF!</v>
      </c>
      <c r="I45" s="36" t="e">
        <f>ROUND(#REF!,0)*負担割合!$D$21</f>
        <v>#REF!</v>
      </c>
      <c r="J45" s="36" t="e">
        <f>ROUND(#REF!,0)*負担割合!$D$21</f>
        <v>#REF!</v>
      </c>
      <c r="K45" s="36" t="e">
        <f>ROUND(#REF!,0)*負担割合!$D$21</f>
        <v>#REF!</v>
      </c>
      <c r="M45" s="30" t="s">
        <v>232</v>
      </c>
    </row>
    <row r="46" spans="1:13" ht="20.100000000000001" customHeight="1">
      <c r="A46" s="31"/>
      <c r="B46" s="571" t="s">
        <v>11</v>
      </c>
      <c r="C46" s="571"/>
      <c r="D46" s="36" t="e">
        <f>ROUND(#REF!,0)*負担割合!$D$21</f>
        <v>#REF!</v>
      </c>
      <c r="E46" s="36" t="e">
        <f>ROUND(#REF!,0)*負担割合!$D$21</f>
        <v>#REF!</v>
      </c>
      <c r="F46" s="36" t="e">
        <f>ROUND(#REF!,0)*負担割合!$D$21</f>
        <v>#REF!</v>
      </c>
      <c r="G46" s="36" t="e">
        <f>ROUND(#REF!,0)*負担割合!$D$21</f>
        <v>#REF!</v>
      </c>
      <c r="H46" s="36" t="e">
        <f>ROUND(#REF!,0)*負担割合!$D$21</f>
        <v>#REF!</v>
      </c>
      <c r="I46" s="36" t="e">
        <f>ROUND(#REF!,0)*負担割合!$D$21</f>
        <v>#REF!</v>
      </c>
      <c r="J46" s="36" t="e">
        <f>ROUND(#REF!,0)*負担割合!$D$21</f>
        <v>#REF!</v>
      </c>
      <c r="K46" s="36" t="e">
        <f>ROUND(#REF!,0)*負担割合!$D$21</f>
        <v>#REF!</v>
      </c>
    </row>
    <row r="47" spans="1:13">
      <c r="A47" s="31"/>
      <c r="B47" s="31"/>
      <c r="C47" s="31"/>
      <c r="D47" s="31"/>
      <c r="E47" s="31"/>
      <c r="F47" s="31"/>
      <c r="G47" s="31"/>
      <c r="H47" s="31"/>
      <c r="I47" s="31"/>
      <c r="J47" s="31"/>
      <c r="K47" s="31"/>
    </row>
    <row r="48" spans="1:13">
      <c r="A48" s="31"/>
      <c r="B48" s="31"/>
      <c r="C48" s="31"/>
      <c r="D48" s="31"/>
      <c r="E48" s="31"/>
      <c r="F48" s="31"/>
      <c r="G48" s="31"/>
      <c r="H48" s="31"/>
      <c r="I48" s="31"/>
      <c r="J48" s="31"/>
      <c r="K48" s="31"/>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48"/>
  <sheetViews>
    <sheetView workbookViewId="0"/>
  </sheetViews>
  <sheetFormatPr defaultRowHeight="12"/>
  <cols>
    <col min="1" max="1" width="0.875" style="43" customWidth="1"/>
    <col min="2" max="2" width="3.75" style="43" customWidth="1"/>
    <col min="3" max="3" width="16.75" style="43" customWidth="1"/>
    <col min="4" max="10" width="13.625" style="43" customWidth="1"/>
    <col min="11" max="11" width="16.25" style="43" customWidth="1"/>
    <col min="12" max="256" width="9" style="30"/>
    <col min="257" max="257" width="0.875" style="30" customWidth="1"/>
    <col min="258" max="258" width="3.75" style="30" customWidth="1"/>
    <col min="259" max="259" width="16.75" style="30" customWidth="1"/>
    <col min="260" max="266" width="13.625" style="30" customWidth="1"/>
    <col min="267" max="267" width="16.25" style="30" customWidth="1"/>
    <col min="268" max="512" width="9" style="30"/>
    <col min="513" max="513" width="0.875" style="30" customWidth="1"/>
    <col min="514" max="514" width="3.75" style="30" customWidth="1"/>
    <col min="515" max="515" width="16.75" style="30" customWidth="1"/>
    <col min="516" max="522" width="13.625" style="30" customWidth="1"/>
    <col min="523" max="523" width="16.25" style="30" customWidth="1"/>
    <col min="524" max="768" width="9" style="30"/>
    <col min="769" max="769" width="0.875" style="30" customWidth="1"/>
    <col min="770" max="770" width="3.75" style="30" customWidth="1"/>
    <col min="771" max="771" width="16.75" style="30" customWidth="1"/>
    <col min="772" max="778" width="13.625" style="30" customWidth="1"/>
    <col min="779" max="779" width="16.25" style="30" customWidth="1"/>
    <col min="780" max="1024" width="9" style="30"/>
    <col min="1025" max="1025" width="0.875" style="30" customWidth="1"/>
    <col min="1026" max="1026" width="3.75" style="30" customWidth="1"/>
    <col min="1027" max="1027" width="16.75" style="30" customWidth="1"/>
    <col min="1028" max="1034" width="13.625" style="30" customWidth="1"/>
    <col min="1035" max="1035" width="16.25" style="30" customWidth="1"/>
    <col min="1036" max="1280" width="9" style="30"/>
    <col min="1281" max="1281" width="0.875" style="30" customWidth="1"/>
    <col min="1282" max="1282" width="3.75" style="30" customWidth="1"/>
    <col min="1283" max="1283" width="16.75" style="30" customWidth="1"/>
    <col min="1284" max="1290" width="13.625" style="30" customWidth="1"/>
    <col min="1291" max="1291" width="16.25" style="30" customWidth="1"/>
    <col min="1292" max="1536" width="9" style="30"/>
    <col min="1537" max="1537" width="0.875" style="30" customWidth="1"/>
    <col min="1538" max="1538" width="3.75" style="30" customWidth="1"/>
    <col min="1539" max="1539" width="16.75" style="30" customWidth="1"/>
    <col min="1540" max="1546" width="13.625" style="30" customWidth="1"/>
    <col min="1547" max="1547" width="16.25" style="30" customWidth="1"/>
    <col min="1548" max="1792" width="9" style="30"/>
    <col min="1793" max="1793" width="0.875" style="30" customWidth="1"/>
    <col min="1794" max="1794" width="3.75" style="30" customWidth="1"/>
    <col min="1795" max="1795" width="16.75" style="30" customWidth="1"/>
    <col min="1796" max="1802" width="13.625" style="30" customWidth="1"/>
    <col min="1803" max="1803" width="16.25" style="30" customWidth="1"/>
    <col min="1804" max="2048" width="9" style="30"/>
    <col min="2049" max="2049" width="0.875" style="30" customWidth="1"/>
    <col min="2050" max="2050" width="3.75" style="30" customWidth="1"/>
    <col min="2051" max="2051" width="16.75" style="30" customWidth="1"/>
    <col min="2052" max="2058" width="13.625" style="30" customWidth="1"/>
    <col min="2059" max="2059" width="16.25" style="30" customWidth="1"/>
    <col min="2060" max="2304" width="9" style="30"/>
    <col min="2305" max="2305" width="0.875" style="30" customWidth="1"/>
    <col min="2306" max="2306" width="3.75" style="30" customWidth="1"/>
    <col min="2307" max="2307" width="16.75" style="30" customWidth="1"/>
    <col min="2308" max="2314" width="13.625" style="30" customWidth="1"/>
    <col min="2315" max="2315" width="16.25" style="30" customWidth="1"/>
    <col min="2316" max="2560" width="9" style="30"/>
    <col min="2561" max="2561" width="0.875" style="30" customWidth="1"/>
    <col min="2562" max="2562" width="3.75" style="30" customWidth="1"/>
    <col min="2563" max="2563" width="16.75" style="30" customWidth="1"/>
    <col min="2564" max="2570" width="13.625" style="30" customWidth="1"/>
    <col min="2571" max="2571" width="16.25" style="30" customWidth="1"/>
    <col min="2572" max="2816" width="9" style="30"/>
    <col min="2817" max="2817" width="0.875" style="30" customWidth="1"/>
    <col min="2818" max="2818" width="3.75" style="30" customWidth="1"/>
    <col min="2819" max="2819" width="16.75" style="30" customWidth="1"/>
    <col min="2820" max="2826" width="13.625" style="30" customWidth="1"/>
    <col min="2827" max="2827" width="16.25" style="30" customWidth="1"/>
    <col min="2828" max="3072" width="9" style="30"/>
    <col min="3073" max="3073" width="0.875" style="30" customWidth="1"/>
    <col min="3074" max="3074" width="3.75" style="30" customWidth="1"/>
    <col min="3075" max="3075" width="16.75" style="30" customWidth="1"/>
    <col min="3076" max="3082" width="13.625" style="30" customWidth="1"/>
    <col min="3083" max="3083" width="16.25" style="30" customWidth="1"/>
    <col min="3084" max="3328" width="9" style="30"/>
    <col min="3329" max="3329" width="0.875" style="30" customWidth="1"/>
    <col min="3330" max="3330" width="3.75" style="30" customWidth="1"/>
    <col min="3331" max="3331" width="16.75" style="30" customWidth="1"/>
    <col min="3332" max="3338" width="13.625" style="30" customWidth="1"/>
    <col min="3339" max="3339" width="16.25" style="30" customWidth="1"/>
    <col min="3340" max="3584" width="9" style="30"/>
    <col min="3585" max="3585" width="0.875" style="30" customWidth="1"/>
    <col min="3586" max="3586" width="3.75" style="30" customWidth="1"/>
    <col min="3587" max="3587" width="16.75" style="30" customWidth="1"/>
    <col min="3588" max="3594" width="13.625" style="30" customWidth="1"/>
    <col min="3595" max="3595" width="16.25" style="30" customWidth="1"/>
    <col min="3596" max="3840" width="9" style="30"/>
    <col min="3841" max="3841" width="0.875" style="30" customWidth="1"/>
    <col min="3842" max="3842" width="3.75" style="30" customWidth="1"/>
    <col min="3843" max="3843" width="16.75" style="30" customWidth="1"/>
    <col min="3844" max="3850" width="13.625" style="30" customWidth="1"/>
    <col min="3851" max="3851" width="16.25" style="30" customWidth="1"/>
    <col min="3852" max="4096" width="9" style="30"/>
    <col min="4097" max="4097" width="0.875" style="30" customWidth="1"/>
    <col min="4098" max="4098" width="3.75" style="30" customWidth="1"/>
    <col min="4099" max="4099" width="16.75" style="30" customWidth="1"/>
    <col min="4100" max="4106" width="13.625" style="30" customWidth="1"/>
    <col min="4107" max="4107" width="16.25" style="30" customWidth="1"/>
    <col min="4108" max="4352" width="9" style="30"/>
    <col min="4353" max="4353" width="0.875" style="30" customWidth="1"/>
    <col min="4354" max="4354" width="3.75" style="30" customWidth="1"/>
    <col min="4355" max="4355" width="16.75" style="30" customWidth="1"/>
    <col min="4356" max="4362" width="13.625" style="30" customWidth="1"/>
    <col min="4363" max="4363" width="16.25" style="30" customWidth="1"/>
    <col min="4364" max="4608" width="9" style="30"/>
    <col min="4609" max="4609" width="0.875" style="30" customWidth="1"/>
    <col min="4610" max="4610" width="3.75" style="30" customWidth="1"/>
    <col min="4611" max="4611" width="16.75" style="30" customWidth="1"/>
    <col min="4612" max="4618" width="13.625" style="30" customWidth="1"/>
    <col min="4619" max="4619" width="16.25" style="30" customWidth="1"/>
    <col min="4620" max="4864" width="9" style="30"/>
    <col min="4865" max="4865" width="0.875" style="30" customWidth="1"/>
    <col min="4866" max="4866" width="3.75" style="30" customWidth="1"/>
    <col min="4867" max="4867" width="16.75" style="30" customWidth="1"/>
    <col min="4868" max="4874" width="13.625" style="30" customWidth="1"/>
    <col min="4875" max="4875" width="16.25" style="30" customWidth="1"/>
    <col min="4876" max="5120" width="9" style="30"/>
    <col min="5121" max="5121" width="0.875" style="30" customWidth="1"/>
    <col min="5122" max="5122" width="3.75" style="30" customWidth="1"/>
    <col min="5123" max="5123" width="16.75" style="30" customWidth="1"/>
    <col min="5124" max="5130" width="13.625" style="30" customWidth="1"/>
    <col min="5131" max="5131" width="16.25" style="30" customWidth="1"/>
    <col min="5132" max="5376" width="9" style="30"/>
    <col min="5377" max="5377" width="0.875" style="30" customWidth="1"/>
    <col min="5378" max="5378" width="3.75" style="30" customWidth="1"/>
    <col min="5379" max="5379" width="16.75" style="30" customWidth="1"/>
    <col min="5380" max="5386" width="13.625" style="30" customWidth="1"/>
    <col min="5387" max="5387" width="16.25" style="30" customWidth="1"/>
    <col min="5388" max="5632" width="9" style="30"/>
    <col min="5633" max="5633" width="0.875" style="30" customWidth="1"/>
    <col min="5634" max="5634" width="3.75" style="30" customWidth="1"/>
    <col min="5635" max="5635" width="16.75" style="30" customWidth="1"/>
    <col min="5636" max="5642" width="13.625" style="30" customWidth="1"/>
    <col min="5643" max="5643" width="16.25" style="30" customWidth="1"/>
    <col min="5644" max="5888" width="9" style="30"/>
    <col min="5889" max="5889" width="0.875" style="30" customWidth="1"/>
    <col min="5890" max="5890" width="3.75" style="30" customWidth="1"/>
    <col min="5891" max="5891" width="16.75" style="30" customWidth="1"/>
    <col min="5892" max="5898" width="13.625" style="30" customWidth="1"/>
    <col min="5899" max="5899" width="16.25" style="30" customWidth="1"/>
    <col min="5900" max="6144" width="9" style="30"/>
    <col min="6145" max="6145" width="0.875" style="30" customWidth="1"/>
    <col min="6146" max="6146" width="3.75" style="30" customWidth="1"/>
    <col min="6147" max="6147" width="16.75" style="30" customWidth="1"/>
    <col min="6148" max="6154" width="13.625" style="30" customWidth="1"/>
    <col min="6155" max="6155" width="16.25" style="30" customWidth="1"/>
    <col min="6156" max="6400" width="9" style="30"/>
    <col min="6401" max="6401" width="0.875" style="30" customWidth="1"/>
    <col min="6402" max="6402" width="3.75" style="30" customWidth="1"/>
    <col min="6403" max="6403" width="16.75" style="30" customWidth="1"/>
    <col min="6404" max="6410" width="13.625" style="30" customWidth="1"/>
    <col min="6411" max="6411" width="16.25" style="30" customWidth="1"/>
    <col min="6412" max="6656" width="9" style="30"/>
    <col min="6657" max="6657" width="0.875" style="30" customWidth="1"/>
    <col min="6658" max="6658" width="3.75" style="30" customWidth="1"/>
    <col min="6659" max="6659" width="16.75" style="30" customWidth="1"/>
    <col min="6660" max="6666" width="13.625" style="30" customWidth="1"/>
    <col min="6667" max="6667" width="16.25" style="30" customWidth="1"/>
    <col min="6668" max="6912" width="9" style="30"/>
    <col min="6913" max="6913" width="0.875" style="30" customWidth="1"/>
    <col min="6914" max="6914" width="3.75" style="30" customWidth="1"/>
    <col min="6915" max="6915" width="16.75" style="30" customWidth="1"/>
    <col min="6916" max="6922" width="13.625" style="30" customWidth="1"/>
    <col min="6923" max="6923" width="16.25" style="30" customWidth="1"/>
    <col min="6924" max="7168" width="9" style="30"/>
    <col min="7169" max="7169" width="0.875" style="30" customWidth="1"/>
    <col min="7170" max="7170" width="3.75" style="30" customWidth="1"/>
    <col min="7171" max="7171" width="16.75" style="30" customWidth="1"/>
    <col min="7172" max="7178" width="13.625" style="30" customWidth="1"/>
    <col min="7179" max="7179" width="16.25" style="30" customWidth="1"/>
    <col min="7180" max="7424" width="9" style="30"/>
    <col min="7425" max="7425" width="0.875" style="30" customWidth="1"/>
    <col min="7426" max="7426" width="3.75" style="30" customWidth="1"/>
    <col min="7427" max="7427" width="16.75" style="30" customWidth="1"/>
    <col min="7428" max="7434" width="13.625" style="30" customWidth="1"/>
    <col min="7435" max="7435" width="16.25" style="30" customWidth="1"/>
    <col min="7436" max="7680" width="9" style="30"/>
    <col min="7681" max="7681" width="0.875" style="30" customWidth="1"/>
    <col min="7682" max="7682" width="3.75" style="30" customWidth="1"/>
    <col min="7683" max="7683" width="16.75" style="30" customWidth="1"/>
    <col min="7684" max="7690" width="13.625" style="30" customWidth="1"/>
    <col min="7691" max="7691" width="16.25" style="30" customWidth="1"/>
    <col min="7692" max="7936" width="9" style="30"/>
    <col min="7937" max="7937" width="0.875" style="30" customWidth="1"/>
    <col min="7938" max="7938" width="3.75" style="30" customWidth="1"/>
    <col min="7939" max="7939" width="16.75" style="30" customWidth="1"/>
    <col min="7940" max="7946" width="13.625" style="30" customWidth="1"/>
    <col min="7947" max="7947" width="16.25" style="30" customWidth="1"/>
    <col min="7948" max="8192" width="9" style="30"/>
    <col min="8193" max="8193" width="0.875" style="30" customWidth="1"/>
    <col min="8194" max="8194" width="3.75" style="30" customWidth="1"/>
    <col min="8195" max="8195" width="16.75" style="30" customWidth="1"/>
    <col min="8196" max="8202" width="13.625" style="30" customWidth="1"/>
    <col min="8203" max="8203" width="16.25" style="30" customWidth="1"/>
    <col min="8204" max="8448" width="9" style="30"/>
    <col min="8449" max="8449" width="0.875" style="30" customWidth="1"/>
    <col min="8450" max="8450" width="3.75" style="30" customWidth="1"/>
    <col min="8451" max="8451" width="16.75" style="30" customWidth="1"/>
    <col min="8452" max="8458" width="13.625" style="30" customWidth="1"/>
    <col min="8459" max="8459" width="16.25" style="30" customWidth="1"/>
    <col min="8460" max="8704" width="9" style="30"/>
    <col min="8705" max="8705" width="0.875" style="30" customWidth="1"/>
    <col min="8706" max="8706" width="3.75" style="30" customWidth="1"/>
    <col min="8707" max="8707" width="16.75" style="30" customWidth="1"/>
    <col min="8708" max="8714" width="13.625" style="30" customWidth="1"/>
    <col min="8715" max="8715" width="16.25" style="30" customWidth="1"/>
    <col min="8716" max="8960" width="9" style="30"/>
    <col min="8961" max="8961" width="0.875" style="30" customWidth="1"/>
    <col min="8962" max="8962" width="3.75" style="30" customWidth="1"/>
    <col min="8963" max="8963" width="16.75" style="30" customWidth="1"/>
    <col min="8964" max="8970" width="13.625" style="30" customWidth="1"/>
    <col min="8971" max="8971" width="16.25" style="30" customWidth="1"/>
    <col min="8972" max="9216" width="9" style="30"/>
    <col min="9217" max="9217" width="0.875" style="30" customWidth="1"/>
    <col min="9218" max="9218" width="3.75" style="30" customWidth="1"/>
    <col min="9219" max="9219" width="16.75" style="30" customWidth="1"/>
    <col min="9220" max="9226" width="13.625" style="30" customWidth="1"/>
    <col min="9227" max="9227" width="16.25" style="30" customWidth="1"/>
    <col min="9228" max="9472" width="9" style="30"/>
    <col min="9473" max="9473" width="0.875" style="30" customWidth="1"/>
    <col min="9474" max="9474" width="3.75" style="30" customWidth="1"/>
    <col min="9475" max="9475" width="16.75" style="30" customWidth="1"/>
    <col min="9476" max="9482" width="13.625" style="30" customWidth="1"/>
    <col min="9483" max="9483" width="16.25" style="30" customWidth="1"/>
    <col min="9484" max="9728" width="9" style="30"/>
    <col min="9729" max="9729" width="0.875" style="30" customWidth="1"/>
    <col min="9730" max="9730" width="3.75" style="30" customWidth="1"/>
    <col min="9731" max="9731" width="16.75" style="30" customWidth="1"/>
    <col min="9732" max="9738" width="13.625" style="30" customWidth="1"/>
    <col min="9739" max="9739" width="16.25" style="30" customWidth="1"/>
    <col min="9740" max="9984" width="9" style="30"/>
    <col min="9985" max="9985" width="0.875" style="30" customWidth="1"/>
    <col min="9986" max="9986" width="3.75" style="30" customWidth="1"/>
    <col min="9987" max="9987" width="16.75" style="30" customWidth="1"/>
    <col min="9988" max="9994" width="13.625" style="30" customWidth="1"/>
    <col min="9995" max="9995" width="16.25" style="30" customWidth="1"/>
    <col min="9996" max="10240" width="9" style="30"/>
    <col min="10241" max="10241" width="0.875" style="30" customWidth="1"/>
    <col min="10242" max="10242" width="3.75" style="30" customWidth="1"/>
    <col min="10243" max="10243" width="16.75" style="30" customWidth="1"/>
    <col min="10244" max="10250" width="13.625" style="30" customWidth="1"/>
    <col min="10251" max="10251" width="16.25" style="30" customWidth="1"/>
    <col min="10252" max="10496" width="9" style="30"/>
    <col min="10497" max="10497" width="0.875" style="30" customWidth="1"/>
    <col min="10498" max="10498" width="3.75" style="30" customWidth="1"/>
    <col min="10499" max="10499" width="16.75" style="30" customWidth="1"/>
    <col min="10500" max="10506" width="13.625" style="30" customWidth="1"/>
    <col min="10507" max="10507" width="16.25" style="30" customWidth="1"/>
    <col min="10508" max="10752" width="9" style="30"/>
    <col min="10753" max="10753" width="0.875" style="30" customWidth="1"/>
    <col min="10754" max="10754" width="3.75" style="30" customWidth="1"/>
    <col min="10755" max="10755" width="16.75" style="30" customWidth="1"/>
    <col min="10756" max="10762" width="13.625" style="30" customWidth="1"/>
    <col min="10763" max="10763" width="16.25" style="30" customWidth="1"/>
    <col min="10764" max="11008" width="9" style="30"/>
    <col min="11009" max="11009" width="0.875" style="30" customWidth="1"/>
    <col min="11010" max="11010" width="3.75" style="30" customWidth="1"/>
    <col min="11011" max="11011" width="16.75" style="30" customWidth="1"/>
    <col min="11012" max="11018" width="13.625" style="30" customWidth="1"/>
    <col min="11019" max="11019" width="16.25" style="30" customWidth="1"/>
    <col min="11020" max="11264" width="9" style="30"/>
    <col min="11265" max="11265" width="0.875" style="30" customWidth="1"/>
    <col min="11266" max="11266" width="3.75" style="30" customWidth="1"/>
    <col min="11267" max="11267" width="16.75" style="30" customWidth="1"/>
    <col min="11268" max="11274" width="13.625" style="30" customWidth="1"/>
    <col min="11275" max="11275" width="16.25" style="30" customWidth="1"/>
    <col min="11276" max="11520" width="9" style="30"/>
    <col min="11521" max="11521" width="0.875" style="30" customWidth="1"/>
    <col min="11522" max="11522" width="3.75" style="30" customWidth="1"/>
    <col min="11523" max="11523" width="16.75" style="30" customWidth="1"/>
    <col min="11524" max="11530" width="13.625" style="30" customWidth="1"/>
    <col min="11531" max="11531" width="16.25" style="30" customWidth="1"/>
    <col min="11532" max="11776" width="9" style="30"/>
    <col min="11777" max="11777" width="0.875" style="30" customWidth="1"/>
    <col min="11778" max="11778" width="3.75" style="30" customWidth="1"/>
    <col min="11779" max="11779" width="16.75" style="30" customWidth="1"/>
    <col min="11780" max="11786" width="13.625" style="30" customWidth="1"/>
    <col min="11787" max="11787" width="16.25" style="30" customWidth="1"/>
    <col min="11788" max="12032" width="9" style="30"/>
    <col min="12033" max="12033" width="0.875" style="30" customWidth="1"/>
    <col min="12034" max="12034" width="3.75" style="30" customWidth="1"/>
    <col min="12035" max="12035" width="16.75" style="30" customWidth="1"/>
    <col min="12036" max="12042" width="13.625" style="30" customWidth="1"/>
    <col min="12043" max="12043" width="16.25" style="30" customWidth="1"/>
    <col min="12044" max="12288" width="9" style="30"/>
    <col min="12289" max="12289" width="0.875" style="30" customWidth="1"/>
    <col min="12290" max="12290" width="3.75" style="30" customWidth="1"/>
    <col min="12291" max="12291" width="16.75" style="30" customWidth="1"/>
    <col min="12292" max="12298" width="13.625" style="30" customWidth="1"/>
    <col min="12299" max="12299" width="16.25" style="30" customWidth="1"/>
    <col min="12300" max="12544" width="9" style="30"/>
    <col min="12545" max="12545" width="0.875" style="30" customWidth="1"/>
    <col min="12546" max="12546" width="3.75" style="30" customWidth="1"/>
    <col min="12547" max="12547" width="16.75" style="30" customWidth="1"/>
    <col min="12548" max="12554" width="13.625" style="30" customWidth="1"/>
    <col min="12555" max="12555" width="16.25" style="30" customWidth="1"/>
    <col min="12556" max="12800" width="9" style="30"/>
    <col min="12801" max="12801" width="0.875" style="30" customWidth="1"/>
    <col min="12802" max="12802" width="3.75" style="30" customWidth="1"/>
    <col min="12803" max="12803" width="16.75" style="30" customWidth="1"/>
    <col min="12804" max="12810" width="13.625" style="30" customWidth="1"/>
    <col min="12811" max="12811" width="16.25" style="30" customWidth="1"/>
    <col min="12812" max="13056" width="9" style="30"/>
    <col min="13057" max="13057" width="0.875" style="30" customWidth="1"/>
    <col min="13058" max="13058" width="3.75" style="30" customWidth="1"/>
    <col min="13059" max="13059" width="16.75" style="30" customWidth="1"/>
    <col min="13060" max="13066" width="13.625" style="30" customWidth="1"/>
    <col min="13067" max="13067" width="16.25" style="30" customWidth="1"/>
    <col min="13068" max="13312" width="9" style="30"/>
    <col min="13313" max="13313" width="0.875" style="30" customWidth="1"/>
    <col min="13314" max="13314" width="3.75" style="30" customWidth="1"/>
    <col min="13315" max="13315" width="16.75" style="30" customWidth="1"/>
    <col min="13316" max="13322" width="13.625" style="30" customWidth="1"/>
    <col min="13323" max="13323" width="16.25" style="30" customWidth="1"/>
    <col min="13324" max="13568" width="9" style="30"/>
    <col min="13569" max="13569" width="0.875" style="30" customWidth="1"/>
    <col min="13570" max="13570" width="3.75" style="30" customWidth="1"/>
    <col min="13571" max="13571" width="16.75" style="30" customWidth="1"/>
    <col min="13572" max="13578" width="13.625" style="30" customWidth="1"/>
    <col min="13579" max="13579" width="16.25" style="30" customWidth="1"/>
    <col min="13580" max="13824" width="9" style="30"/>
    <col min="13825" max="13825" width="0.875" style="30" customWidth="1"/>
    <col min="13826" max="13826" width="3.75" style="30" customWidth="1"/>
    <col min="13827" max="13827" width="16.75" style="30" customWidth="1"/>
    <col min="13828" max="13834" width="13.625" style="30" customWidth="1"/>
    <col min="13835" max="13835" width="16.25" style="30" customWidth="1"/>
    <col min="13836" max="14080" width="9" style="30"/>
    <col min="14081" max="14081" width="0.875" style="30" customWidth="1"/>
    <col min="14082" max="14082" width="3.75" style="30" customWidth="1"/>
    <col min="14083" max="14083" width="16.75" style="30" customWidth="1"/>
    <col min="14084" max="14090" width="13.625" style="30" customWidth="1"/>
    <col min="14091" max="14091" width="16.25" style="30" customWidth="1"/>
    <col min="14092" max="14336" width="9" style="30"/>
    <col min="14337" max="14337" width="0.875" style="30" customWidth="1"/>
    <col min="14338" max="14338" width="3.75" style="30" customWidth="1"/>
    <col min="14339" max="14339" width="16.75" style="30" customWidth="1"/>
    <col min="14340" max="14346" width="13.625" style="30" customWidth="1"/>
    <col min="14347" max="14347" width="16.25" style="30" customWidth="1"/>
    <col min="14348" max="14592" width="9" style="30"/>
    <col min="14593" max="14593" width="0.875" style="30" customWidth="1"/>
    <col min="14594" max="14594" width="3.75" style="30" customWidth="1"/>
    <col min="14595" max="14595" width="16.75" style="30" customWidth="1"/>
    <col min="14596" max="14602" width="13.625" style="30" customWidth="1"/>
    <col min="14603" max="14603" width="16.25" style="30" customWidth="1"/>
    <col min="14604" max="14848" width="9" style="30"/>
    <col min="14849" max="14849" width="0.875" style="30" customWidth="1"/>
    <col min="14850" max="14850" width="3.75" style="30" customWidth="1"/>
    <col min="14851" max="14851" width="16.75" style="30" customWidth="1"/>
    <col min="14852" max="14858" width="13.625" style="30" customWidth="1"/>
    <col min="14859" max="14859" width="16.25" style="30" customWidth="1"/>
    <col min="14860" max="15104" width="9" style="30"/>
    <col min="15105" max="15105" width="0.875" style="30" customWidth="1"/>
    <col min="15106" max="15106" width="3.75" style="30" customWidth="1"/>
    <col min="15107" max="15107" width="16.75" style="30" customWidth="1"/>
    <col min="15108" max="15114" width="13.625" style="30" customWidth="1"/>
    <col min="15115" max="15115" width="16.25" style="30" customWidth="1"/>
    <col min="15116" max="15360" width="9" style="30"/>
    <col min="15361" max="15361" width="0.875" style="30" customWidth="1"/>
    <col min="15362" max="15362" width="3.75" style="30" customWidth="1"/>
    <col min="15363" max="15363" width="16.75" style="30" customWidth="1"/>
    <col min="15364" max="15370" width="13.625" style="30" customWidth="1"/>
    <col min="15371" max="15371" width="16.25" style="30" customWidth="1"/>
    <col min="15372" max="15616" width="9" style="30"/>
    <col min="15617" max="15617" width="0.875" style="30" customWidth="1"/>
    <col min="15618" max="15618" width="3.75" style="30" customWidth="1"/>
    <col min="15619" max="15619" width="16.75" style="30" customWidth="1"/>
    <col min="15620" max="15626" width="13.625" style="30" customWidth="1"/>
    <col min="15627" max="15627" width="16.25" style="30" customWidth="1"/>
    <col min="15628" max="15872" width="9" style="30"/>
    <col min="15873" max="15873" width="0.875" style="30" customWidth="1"/>
    <col min="15874" max="15874" width="3.75" style="30" customWidth="1"/>
    <col min="15875" max="15875" width="16.75" style="30" customWidth="1"/>
    <col min="15876" max="15882" width="13.625" style="30" customWidth="1"/>
    <col min="15883" max="15883" width="16.25" style="30" customWidth="1"/>
    <col min="15884" max="16128" width="9" style="30"/>
    <col min="16129" max="16129" width="0.875" style="30" customWidth="1"/>
    <col min="16130" max="16130" width="3.75" style="30" customWidth="1"/>
    <col min="16131" max="16131" width="16.75" style="30" customWidth="1"/>
    <col min="16132" max="16138" width="13.625" style="30" customWidth="1"/>
    <col min="16139" max="16139" width="16.25" style="30" customWidth="1"/>
    <col min="16140" max="16384" width="9" style="30"/>
  </cols>
  <sheetData>
    <row r="1" spans="1:13" ht="14.25">
      <c r="B1" s="29" t="s">
        <v>77</v>
      </c>
    </row>
    <row r="2" spans="1:13" ht="30" customHeight="1">
      <c r="B2" s="551" t="s">
        <v>78</v>
      </c>
      <c r="C2" s="552"/>
      <c r="D2" s="552"/>
      <c r="E2" s="552"/>
      <c r="F2" s="552"/>
    </row>
    <row r="3" spans="1:13" ht="20.100000000000001" customHeight="1">
      <c r="A3" s="31"/>
      <c r="B3" s="32" t="s">
        <v>79</v>
      </c>
      <c r="C3" s="32"/>
      <c r="D3" s="33"/>
      <c r="E3" s="33"/>
      <c r="F3" s="33"/>
      <c r="G3" s="33"/>
      <c r="H3" s="33"/>
      <c r="I3" s="33"/>
      <c r="J3" s="34" t="s">
        <v>225</v>
      </c>
      <c r="K3" s="34"/>
    </row>
    <row r="4" spans="1:13" ht="60" customHeight="1">
      <c r="A4" s="31"/>
      <c r="B4" s="553" t="s">
        <v>4</v>
      </c>
      <c r="C4" s="553"/>
      <c r="D4" s="45" t="s">
        <v>81</v>
      </c>
      <c r="E4" s="45" t="s">
        <v>82</v>
      </c>
      <c r="F4" s="45" t="s">
        <v>83</v>
      </c>
      <c r="G4" s="45" t="s">
        <v>84</v>
      </c>
      <c r="H4" s="44" t="s">
        <v>222</v>
      </c>
      <c r="I4" s="46" t="s">
        <v>223</v>
      </c>
      <c r="J4" s="35" t="s">
        <v>224</v>
      </c>
      <c r="K4" s="30"/>
    </row>
    <row r="5" spans="1:13" ht="20.100000000000001" customHeight="1">
      <c r="A5" s="31"/>
      <c r="B5" s="554" t="s">
        <v>85</v>
      </c>
      <c r="C5" s="555"/>
      <c r="D5" s="36" t="e">
        <f>ROUND(#REF!/1000,0)*負担割合!$D$21</f>
        <v>#REF!</v>
      </c>
      <c r="E5" s="36" t="e">
        <f>ROUND(#REF!/1000,0)*負担割合!$D$21</f>
        <v>#REF!</v>
      </c>
      <c r="F5" s="36" t="e">
        <f>ROUND(#REF!/1000,0)*負担割合!$D$21</f>
        <v>#REF!</v>
      </c>
      <c r="G5" s="36" t="e">
        <f>ROUND(#REF!/1000,0)*負担割合!$D$21</f>
        <v>#REF!</v>
      </c>
      <c r="H5" s="36" t="e">
        <f>ROUND(#REF!/1000,0)*負担割合!$D$21</f>
        <v>#REF!</v>
      </c>
      <c r="I5" s="36" t="e">
        <f>ROUND(#REF!/1000,0)*負担割合!$D$21</f>
        <v>#REF!</v>
      </c>
      <c r="J5" s="36" t="e">
        <f>ROUND(#REF!/1000,0)*負担割合!$D$21</f>
        <v>#REF!</v>
      </c>
      <c r="K5" s="30"/>
    </row>
    <row r="6" spans="1:13" ht="20.100000000000001" customHeight="1">
      <c r="A6" s="31"/>
      <c r="B6" s="556" t="s">
        <v>86</v>
      </c>
      <c r="C6" s="557"/>
      <c r="D6" s="36" t="e">
        <f>ROUND(#REF!/1000,0)*負担割合!$D$21</f>
        <v>#REF!</v>
      </c>
      <c r="E6" s="36" t="e">
        <f>ROUND(#REF!/1000,0)*負担割合!$D$21</f>
        <v>#REF!</v>
      </c>
      <c r="F6" s="36" t="e">
        <f>ROUND(#REF!/1000,0)*負担割合!$D$21</f>
        <v>#REF!</v>
      </c>
      <c r="G6" s="36" t="e">
        <f>ROUND(#REF!/1000,0)*負担割合!$D$21</f>
        <v>#REF!</v>
      </c>
      <c r="H6" s="36" t="e">
        <f>ROUND(#REF!/1000,0)*負担割合!$D$21</f>
        <v>#REF!</v>
      </c>
      <c r="I6" s="36" t="e">
        <f>ROUND(#REF!/1000,0)*負担割合!$D$21</f>
        <v>#REF!</v>
      </c>
      <c r="J6" s="36" t="e">
        <f>ROUND(#REF!/1000,0)*負担割合!$D$21</f>
        <v>#REF!</v>
      </c>
      <c r="K6" s="30"/>
      <c r="M6" s="30" t="s">
        <v>218</v>
      </c>
    </row>
    <row r="7" spans="1:13" ht="20.100000000000001" customHeight="1">
      <c r="A7" s="31"/>
      <c r="B7" s="550" t="s">
        <v>87</v>
      </c>
      <c r="C7" s="550"/>
      <c r="D7" s="36" t="e">
        <f>ROUND(#REF!/1000,0)*負担割合!$D$21</f>
        <v>#REF!</v>
      </c>
      <c r="E7" s="36" t="e">
        <f>ROUND(#REF!/1000,0)*負担割合!$D$21</f>
        <v>#REF!</v>
      </c>
      <c r="F7" s="36" t="e">
        <f>ROUND(#REF!/1000,0)*負担割合!$D$21</f>
        <v>#REF!</v>
      </c>
      <c r="G7" s="36" t="e">
        <f>ROUND(#REF!/1000,0)*負担割合!$D$21</f>
        <v>#REF!</v>
      </c>
      <c r="H7" s="36" t="e">
        <f>ROUND(#REF!/1000,0)*負担割合!$D$21</f>
        <v>#REF!</v>
      </c>
      <c r="I7" s="36" t="e">
        <f>ROUND(#REF!/1000,0)*負担割合!$D$21</f>
        <v>#REF!</v>
      </c>
      <c r="J7" s="36" t="e">
        <f>ROUND(#REF!/1000,0)*負担割合!$D$21</f>
        <v>#REF!</v>
      </c>
      <c r="K7" s="30"/>
      <c r="M7" s="30" t="s">
        <v>226</v>
      </c>
    </row>
    <row r="8" spans="1:13" ht="20.100000000000001" customHeight="1">
      <c r="A8" s="31"/>
      <c r="B8" s="550" t="s">
        <v>88</v>
      </c>
      <c r="C8" s="550"/>
      <c r="D8" s="36" t="e">
        <f>ROUND(#REF!/1000,0)*負担割合!$D$21</f>
        <v>#REF!</v>
      </c>
      <c r="E8" s="36" t="e">
        <f>ROUND(#REF!/1000,0)*負担割合!$D$21</f>
        <v>#REF!</v>
      </c>
      <c r="F8" s="36" t="e">
        <f>ROUND(#REF!/1000,0)*負担割合!$D$21</f>
        <v>#REF!</v>
      </c>
      <c r="G8" s="36" t="e">
        <f>ROUND(#REF!/1000,0)*負担割合!$D$21</f>
        <v>#REF!</v>
      </c>
      <c r="H8" s="36" t="e">
        <f>ROUND(#REF!/1000,0)*負担割合!$D$21</f>
        <v>#REF!</v>
      </c>
      <c r="I8" s="36" t="e">
        <f>ROUND(#REF!/1000,0)*負担割合!$D$21</f>
        <v>#REF!</v>
      </c>
      <c r="J8" s="36" t="e">
        <f>ROUND(#REF!/1000,0)*負担割合!$D$21</f>
        <v>#REF!</v>
      </c>
      <c r="K8" s="30"/>
      <c r="M8" s="30" t="s">
        <v>219</v>
      </c>
    </row>
    <row r="9" spans="1:13" ht="20.100000000000001" customHeight="1">
      <c r="A9" s="31"/>
      <c r="B9" s="559" t="s">
        <v>89</v>
      </c>
      <c r="C9" s="559"/>
      <c r="D9" s="36" t="e">
        <f>ROUND(#REF!/1000,0)*負担割合!$D$21</f>
        <v>#REF!</v>
      </c>
      <c r="E9" s="36" t="e">
        <f>ROUND(#REF!/1000,0)*負担割合!$D$21</f>
        <v>#REF!</v>
      </c>
      <c r="F9" s="36" t="e">
        <f>ROUND(#REF!/1000,0)*負担割合!$D$21</f>
        <v>#REF!</v>
      </c>
      <c r="G9" s="36" t="e">
        <f>ROUND(#REF!/1000,0)*負担割合!$D$21</f>
        <v>#REF!</v>
      </c>
      <c r="H9" s="36" t="e">
        <f>ROUND(#REF!/1000,0)*負担割合!$D$21</f>
        <v>#REF!</v>
      </c>
      <c r="I9" s="36" t="e">
        <f>ROUND(#REF!/1000,0)*負担割合!$D$21</f>
        <v>#REF!</v>
      </c>
      <c r="J9" s="36" t="e">
        <f>ROUND(#REF!/1000,0)*負担割合!$D$21</f>
        <v>#REF!</v>
      </c>
      <c r="K9" s="30"/>
      <c r="M9" s="30" t="s">
        <v>220</v>
      </c>
    </row>
    <row r="10" spans="1:13" ht="20.100000000000001" customHeight="1">
      <c r="A10" s="31"/>
      <c r="B10" s="560" t="s">
        <v>90</v>
      </c>
      <c r="C10" s="560"/>
      <c r="D10" s="36" t="e">
        <f>ROUND(#REF!/1000,0)*負担割合!$D$21</f>
        <v>#REF!</v>
      </c>
      <c r="E10" s="36" t="e">
        <f>ROUND(#REF!/1000,0)*負担割合!$D$21</f>
        <v>#REF!</v>
      </c>
      <c r="F10" s="36" t="e">
        <f>ROUND(#REF!/1000,0)*負担割合!$D$21</f>
        <v>#REF!</v>
      </c>
      <c r="G10" s="36" t="e">
        <f>ROUND(#REF!/1000,0)*負担割合!$D$21</f>
        <v>#REF!</v>
      </c>
      <c r="H10" s="36" t="e">
        <f>ROUND(#REF!/1000,0)*負担割合!$D$21</f>
        <v>#REF!</v>
      </c>
      <c r="I10" s="36" t="e">
        <f>ROUND(#REF!/1000,0)*負担割合!$D$21</f>
        <v>#REF!</v>
      </c>
      <c r="J10" s="36" t="e">
        <f>ROUND(#REF!/1000,0)*負担割合!$D$21</f>
        <v>#REF!</v>
      </c>
      <c r="K10" s="30"/>
      <c r="M10" s="30" t="s">
        <v>227</v>
      </c>
    </row>
    <row r="11" spans="1:13" ht="20.100000000000001" customHeight="1">
      <c r="A11" s="31"/>
      <c r="B11" s="561" t="s">
        <v>91</v>
      </c>
      <c r="C11" s="561"/>
      <c r="D11" s="36" t="e">
        <f>ROUND(#REF!/1000,0)*負担割合!$D$21</f>
        <v>#REF!</v>
      </c>
      <c r="E11" s="36" t="e">
        <f>ROUND(#REF!/1000,0)*負担割合!$D$21</f>
        <v>#REF!</v>
      </c>
      <c r="F11" s="36" t="e">
        <f>ROUND(#REF!/1000,0)*負担割合!$D$21</f>
        <v>#REF!</v>
      </c>
      <c r="G11" s="36" t="e">
        <f>ROUND(#REF!/1000,0)*負担割合!$D$21</f>
        <v>#REF!</v>
      </c>
      <c r="H11" s="36" t="e">
        <f>ROUND(#REF!/1000,0)*負担割合!$D$21</f>
        <v>#REF!</v>
      </c>
      <c r="I11" s="36" t="e">
        <f>ROUND(#REF!/1000,0)*負担割合!$D$21</f>
        <v>#REF!</v>
      </c>
      <c r="J11" s="36" t="e">
        <f>ROUND(#REF!/1000,0)*負担割合!$D$21</f>
        <v>#REF!</v>
      </c>
      <c r="K11" s="30"/>
      <c r="M11" s="30" t="s">
        <v>228</v>
      </c>
    </row>
    <row r="12" spans="1:13" ht="20.100000000000001" customHeight="1">
      <c r="A12" s="31"/>
      <c r="B12" s="560" t="s">
        <v>92</v>
      </c>
      <c r="C12" s="560"/>
      <c r="D12" s="36" t="e">
        <f>ROUND(#REF!/1000,0)*負担割合!$D$21</f>
        <v>#REF!</v>
      </c>
      <c r="E12" s="36" t="e">
        <f>ROUND(#REF!/1000,0)*負担割合!$D$21</f>
        <v>#REF!</v>
      </c>
      <c r="F12" s="36" t="e">
        <f>ROUND(#REF!/1000,0)*負担割合!$D$21</f>
        <v>#REF!</v>
      </c>
      <c r="G12" s="36" t="e">
        <f>ROUND(#REF!/1000,0)*負担割合!$D$21</f>
        <v>#REF!</v>
      </c>
      <c r="H12" s="36" t="e">
        <f>ROUND(#REF!/1000,0)*負担割合!$D$21</f>
        <v>#REF!</v>
      </c>
      <c r="I12" s="36" t="e">
        <f>ROUND(#REF!/1000,0)*負担割合!$D$21</f>
        <v>#REF!</v>
      </c>
      <c r="J12" s="36" t="e">
        <f>ROUND(#REF!/1000,0)*負担割合!$D$21</f>
        <v>#REF!</v>
      </c>
      <c r="K12" s="30"/>
      <c r="M12" s="30" t="s">
        <v>229</v>
      </c>
    </row>
    <row r="13" spans="1:13" ht="20.100000000000001" customHeight="1">
      <c r="A13" s="31"/>
      <c r="B13" s="550" t="s">
        <v>93</v>
      </c>
      <c r="C13" s="550"/>
      <c r="D13" s="36" t="e">
        <f>ROUND(#REF!/1000,0)*負担割合!$D$21</f>
        <v>#REF!</v>
      </c>
      <c r="E13" s="36" t="e">
        <f>ROUND(#REF!/1000,0)*負担割合!$D$21</f>
        <v>#REF!</v>
      </c>
      <c r="F13" s="36" t="e">
        <f>ROUND(#REF!/1000,0)*負担割合!$D$21</f>
        <v>#REF!</v>
      </c>
      <c r="G13" s="36" t="e">
        <f>ROUND(#REF!/1000,0)*負担割合!$D$21</f>
        <v>#REF!</v>
      </c>
      <c r="H13" s="36" t="e">
        <f>ROUND(#REF!/1000,0)*負担割合!$D$21</f>
        <v>#REF!</v>
      </c>
      <c r="I13" s="36" t="e">
        <f>ROUND(#REF!/1000,0)*負担割合!$D$21</f>
        <v>#REF!</v>
      </c>
      <c r="J13" s="36" t="e">
        <f>ROUND(#REF!/1000,0)*負担割合!$D$21</f>
        <v>#REF!</v>
      </c>
      <c r="K13" s="30"/>
      <c r="M13" s="30" t="s">
        <v>230</v>
      </c>
    </row>
    <row r="14" spans="1:13" ht="20.100000000000001" customHeight="1">
      <c r="A14" s="31"/>
      <c r="B14" s="550" t="s">
        <v>94</v>
      </c>
      <c r="C14" s="550"/>
      <c r="D14" s="36" t="e">
        <f>ROUND(#REF!/1000,0)*負担割合!$D$21</f>
        <v>#REF!</v>
      </c>
      <c r="E14" s="36" t="e">
        <f>ROUND(#REF!/1000,0)*負担割合!$D$21</f>
        <v>#REF!</v>
      </c>
      <c r="F14" s="36" t="e">
        <f>ROUND(#REF!/1000,0)*負担割合!$D$21</f>
        <v>#REF!</v>
      </c>
      <c r="G14" s="36" t="e">
        <f>ROUND(#REF!/1000,0)*負担割合!$D$21</f>
        <v>#REF!</v>
      </c>
      <c r="H14" s="36" t="e">
        <f>ROUND(#REF!/1000,0)*負担割合!$D$21</f>
        <v>#REF!</v>
      </c>
      <c r="I14" s="36" t="e">
        <f>ROUND(#REF!/1000,0)*負担割合!$D$21</f>
        <v>#REF!</v>
      </c>
      <c r="J14" s="36" t="e">
        <f>ROUND(#REF!/1000,0)*負担割合!$D$21</f>
        <v>#REF!</v>
      </c>
      <c r="K14" s="30"/>
      <c r="M14" s="30" t="s">
        <v>231</v>
      </c>
    </row>
    <row r="15" spans="1:13" ht="20.100000000000001" customHeight="1">
      <c r="A15" s="31"/>
      <c r="B15" s="562" t="s">
        <v>95</v>
      </c>
      <c r="C15" s="562"/>
      <c r="D15" s="36" t="e">
        <f>ROUND(#REF!/1000,0)*負担割合!$D$21</f>
        <v>#REF!</v>
      </c>
      <c r="E15" s="36" t="e">
        <f>ROUND(#REF!/1000,0)*負担割合!$D$21</f>
        <v>#REF!</v>
      </c>
      <c r="F15" s="36" t="e">
        <f>ROUND(#REF!/1000,0)*負担割合!$D$21</f>
        <v>#REF!</v>
      </c>
      <c r="G15" s="36" t="e">
        <f>ROUND(#REF!/1000,0)*負担割合!$D$21</f>
        <v>#REF!</v>
      </c>
      <c r="H15" s="36" t="e">
        <f>ROUND(#REF!/1000,0)*負担割合!$D$21</f>
        <v>#REF!</v>
      </c>
      <c r="I15" s="36" t="e">
        <f>ROUND(#REF!/1000,0)*負担割合!$D$21</f>
        <v>#REF!</v>
      </c>
      <c r="J15" s="36" t="e">
        <f>ROUND(#REF!/1000,0)*負担割合!$D$21</f>
        <v>#REF!</v>
      </c>
      <c r="K15" s="30"/>
    </row>
    <row r="16" spans="1:13" ht="20.100000000000001" customHeight="1">
      <c r="A16" s="31"/>
      <c r="B16" s="559" t="s">
        <v>96</v>
      </c>
      <c r="C16" s="559"/>
      <c r="D16" s="36" t="e">
        <f>ROUND(#REF!/1000,0)*負担割合!$D$21</f>
        <v>#REF!</v>
      </c>
      <c r="E16" s="36" t="e">
        <f>ROUND(#REF!/1000,0)*負担割合!$D$21</f>
        <v>#REF!</v>
      </c>
      <c r="F16" s="36" t="e">
        <f>ROUND(#REF!/1000,0)*負担割合!$D$21</f>
        <v>#REF!</v>
      </c>
      <c r="G16" s="36" t="e">
        <f>ROUND(#REF!/1000,0)*負担割合!$D$21</f>
        <v>#REF!</v>
      </c>
      <c r="H16" s="36" t="e">
        <f>ROUND(#REF!/1000,0)*負担割合!$D$21</f>
        <v>#REF!</v>
      </c>
      <c r="I16" s="36" t="e">
        <f>ROUND(#REF!/1000,0)*負担割合!$D$21</f>
        <v>#REF!</v>
      </c>
      <c r="J16" s="36" t="e">
        <f>ROUND(#REF!/1000,0)*負担割合!$D$21</f>
        <v>#REF!</v>
      </c>
      <c r="K16" s="30"/>
    </row>
    <row r="17" spans="1:13" ht="20.100000000000001" customHeight="1">
      <c r="A17" s="31"/>
      <c r="B17" s="558" t="s">
        <v>88</v>
      </c>
      <c r="C17" s="558"/>
      <c r="D17" s="36" t="e">
        <f>ROUND(#REF!/1000,0)*負担割合!$D$21</f>
        <v>#REF!</v>
      </c>
      <c r="E17" s="36" t="e">
        <f>ROUND(#REF!/1000,0)*負担割合!$D$21</f>
        <v>#REF!</v>
      </c>
      <c r="F17" s="36" t="e">
        <f>ROUND(#REF!/1000,0)*負担割合!$D$21</f>
        <v>#REF!</v>
      </c>
      <c r="G17" s="36" t="e">
        <f>ROUND(#REF!/1000,0)*負担割合!$D$21</f>
        <v>#REF!</v>
      </c>
      <c r="H17" s="36" t="e">
        <f>ROUND(#REF!/1000,0)*負担割合!$D$21</f>
        <v>#REF!</v>
      </c>
      <c r="I17" s="36" t="e">
        <f>ROUND(#REF!/1000,0)*負担割合!$D$21</f>
        <v>#REF!</v>
      </c>
      <c r="J17" s="36" t="e">
        <f>ROUND(#REF!/1000,0)*負担割合!$D$21</f>
        <v>#REF!</v>
      </c>
      <c r="K17" s="30"/>
    </row>
    <row r="18" spans="1:13" ht="20.100000000000001" customHeight="1">
      <c r="A18" s="31"/>
      <c r="B18" s="563" t="s">
        <v>89</v>
      </c>
      <c r="C18" s="563"/>
      <c r="D18" s="36" t="e">
        <f>ROUND(#REF!/1000,0)*負担割合!$D$21</f>
        <v>#REF!</v>
      </c>
      <c r="E18" s="36" t="e">
        <f>ROUND(#REF!/1000,0)*負担割合!$D$21</f>
        <v>#REF!</v>
      </c>
      <c r="F18" s="36" t="e">
        <f>ROUND(#REF!/1000,0)*負担割合!$D$21</f>
        <v>#REF!</v>
      </c>
      <c r="G18" s="36" t="e">
        <f>ROUND(#REF!/1000,0)*負担割合!$D$21</f>
        <v>#REF!</v>
      </c>
      <c r="H18" s="36" t="e">
        <f>ROUND(#REF!/1000,0)*負担割合!$D$21</f>
        <v>#REF!</v>
      </c>
      <c r="I18" s="36" t="e">
        <f>ROUND(#REF!/1000,0)*負担割合!$D$21</f>
        <v>#REF!</v>
      </c>
      <c r="J18" s="36" t="e">
        <f>ROUND(#REF!/1000,0)*負担割合!$D$21</f>
        <v>#REF!</v>
      </c>
      <c r="K18" s="30"/>
    </row>
    <row r="19" spans="1:13" ht="20.100000000000001" customHeight="1">
      <c r="A19" s="31"/>
      <c r="B19" s="563" t="s">
        <v>93</v>
      </c>
      <c r="C19" s="563"/>
      <c r="D19" s="36" t="e">
        <f>ROUND(#REF!/1000,0)*負担割合!$D$21</f>
        <v>#REF!</v>
      </c>
      <c r="E19" s="36" t="e">
        <f>ROUND(#REF!/1000,0)*負担割合!$D$21</f>
        <v>#REF!</v>
      </c>
      <c r="F19" s="36" t="e">
        <f>ROUND(#REF!/1000,0)*負担割合!$D$21</f>
        <v>#REF!</v>
      </c>
      <c r="G19" s="36" t="e">
        <f>ROUND(#REF!/1000,0)*負担割合!$D$21</f>
        <v>#REF!</v>
      </c>
      <c r="H19" s="36" t="e">
        <f>ROUND(#REF!/1000,0)*負担割合!$D$21</f>
        <v>#REF!</v>
      </c>
      <c r="I19" s="36" t="e">
        <f>ROUND(#REF!/1000,0)*負担割合!$D$21</f>
        <v>#REF!</v>
      </c>
      <c r="J19" s="36" t="e">
        <f>ROUND(#REF!/1000,0)*負担割合!$D$21</f>
        <v>#REF!</v>
      </c>
      <c r="K19" s="30"/>
    </row>
    <row r="20" spans="1:13" ht="20.100000000000001" customHeight="1">
      <c r="A20" s="31"/>
      <c r="B20" s="558" t="s">
        <v>94</v>
      </c>
      <c r="C20" s="558"/>
      <c r="D20" s="36" t="e">
        <f>ROUND(#REF!/1000,0)*負担割合!$D$21</f>
        <v>#REF!</v>
      </c>
      <c r="E20" s="36" t="e">
        <f>ROUND(#REF!/1000,0)*負担割合!$D$21</f>
        <v>#REF!</v>
      </c>
      <c r="F20" s="36" t="e">
        <f>ROUND(#REF!/1000,0)*負担割合!$D$21</f>
        <v>#REF!</v>
      </c>
      <c r="G20" s="36" t="e">
        <f>ROUND(#REF!/1000,0)*負担割合!$D$21</f>
        <v>#REF!</v>
      </c>
      <c r="H20" s="36" t="e">
        <f>ROUND(#REF!/1000,0)*負担割合!$D$21</f>
        <v>#REF!</v>
      </c>
      <c r="I20" s="36" t="e">
        <f>ROUND(#REF!/1000,0)*負担割合!$D$21</f>
        <v>#REF!</v>
      </c>
      <c r="J20" s="36" t="e">
        <f>ROUND(#REF!/1000,0)*負担割合!$D$21</f>
        <v>#REF!</v>
      </c>
      <c r="K20" s="30"/>
    </row>
    <row r="21" spans="1:13" ht="20.100000000000001" customHeight="1">
      <c r="A21" s="31"/>
      <c r="B21" s="563" t="s">
        <v>97</v>
      </c>
      <c r="C21" s="563"/>
      <c r="D21" s="36" t="e">
        <f>ROUND(#REF!/1000,0)*負担割合!$D$21</f>
        <v>#REF!</v>
      </c>
      <c r="E21" s="36" t="e">
        <f>ROUND(#REF!/1000,0)*負担割合!$D$21</f>
        <v>#REF!</v>
      </c>
      <c r="F21" s="36" t="e">
        <f>ROUND(#REF!/1000,0)*負担割合!$D$21</f>
        <v>#REF!</v>
      </c>
      <c r="G21" s="36" t="e">
        <f>ROUND(#REF!/1000,0)*負担割合!$D$21</f>
        <v>#REF!</v>
      </c>
      <c r="H21" s="36" t="e">
        <f>ROUND(#REF!/1000,0)*負担割合!$D$21</f>
        <v>#REF!</v>
      </c>
      <c r="I21" s="36" t="e">
        <f>ROUND(#REF!/1000,0)*負担割合!$D$21</f>
        <v>#REF!</v>
      </c>
      <c r="J21" s="36" t="e">
        <f>ROUND(#REF!/1000,0)*負担割合!$D$21</f>
        <v>#REF!</v>
      </c>
      <c r="K21" s="30"/>
      <c r="M21" s="30" t="s">
        <v>232</v>
      </c>
    </row>
    <row r="22" spans="1:13" ht="20.100000000000001" customHeight="1">
      <c r="A22" s="31"/>
      <c r="B22" s="564" t="s">
        <v>11</v>
      </c>
      <c r="C22" s="565"/>
      <c r="D22" s="47" t="e">
        <f>ROUND(#REF!/1000,0)*負担割合!$D$21</f>
        <v>#REF!</v>
      </c>
      <c r="E22" s="47" t="e">
        <f>ROUND(#REF!/1000,0)*負担割合!$D$21</f>
        <v>#REF!</v>
      </c>
      <c r="F22" s="47" t="e">
        <f>ROUND(#REF!/1000,0)*負担割合!$D$21</f>
        <v>#REF!</v>
      </c>
      <c r="G22" s="47" t="e">
        <f>ROUND(#REF!/1000,0)*負担割合!$D$21</f>
        <v>#REF!</v>
      </c>
      <c r="H22" s="47" t="e">
        <f>ROUND(#REF!/1000,0)*負担割合!$D$21</f>
        <v>#REF!</v>
      </c>
      <c r="I22" s="47" t="e">
        <f>ROUND(#REF!/1000,0)*負担割合!$D$21</f>
        <v>#REF!</v>
      </c>
      <c r="J22" s="47" t="e">
        <f>ROUND(#REF!/1000,0)*負担割合!$D$21</f>
        <v>#REF!</v>
      </c>
      <c r="K22" s="30"/>
    </row>
    <row r="23" spans="1:13">
      <c r="A23" s="31"/>
      <c r="B23" s="37"/>
      <c r="C23" s="38"/>
      <c r="D23" s="38"/>
      <c r="E23" s="38"/>
      <c r="F23" s="38"/>
      <c r="G23" s="38"/>
      <c r="H23" s="39"/>
      <c r="I23" s="39"/>
      <c r="J23" s="33"/>
      <c r="K23" s="33"/>
    </row>
    <row r="24" spans="1:13">
      <c r="A24" s="31"/>
      <c r="B24" s="31"/>
      <c r="C24" s="40"/>
      <c r="D24" s="41"/>
      <c r="E24" s="41"/>
      <c r="F24" s="41"/>
      <c r="G24" s="41"/>
      <c r="H24" s="41"/>
      <c r="I24" s="41"/>
      <c r="J24" s="31"/>
      <c r="K24" s="31"/>
    </row>
    <row r="25" spans="1:13">
      <c r="A25" s="31"/>
      <c r="B25" s="31"/>
      <c r="C25" s="40"/>
      <c r="D25" s="41"/>
      <c r="E25" s="41"/>
      <c r="F25" s="41"/>
      <c r="G25" s="41"/>
      <c r="H25" s="41"/>
      <c r="I25" s="41"/>
      <c r="J25" s="31"/>
      <c r="K25" s="31"/>
    </row>
    <row r="26" spans="1:13">
      <c r="A26" s="31"/>
      <c r="B26" s="31"/>
      <c r="C26" s="40"/>
      <c r="D26" s="41"/>
      <c r="E26" s="41"/>
      <c r="F26" s="41"/>
      <c r="G26" s="41"/>
      <c r="H26" s="41"/>
      <c r="I26" s="41"/>
      <c r="J26" s="31"/>
      <c r="K26" s="31"/>
    </row>
    <row r="27" spans="1:13" ht="20.100000000000001" customHeight="1">
      <c r="A27" s="31"/>
      <c r="B27" s="42" t="s">
        <v>98</v>
      </c>
      <c r="C27" s="42"/>
      <c r="D27" s="41"/>
      <c r="E27" s="41"/>
      <c r="F27" s="41"/>
      <c r="G27" s="41"/>
      <c r="H27" s="41"/>
      <c r="I27" s="41"/>
      <c r="J27" s="31"/>
      <c r="K27" s="34" t="s">
        <v>80</v>
      </c>
    </row>
    <row r="28" spans="1:13" ht="39.75" customHeight="1">
      <c r="A28" s="31"/>
      <c r="B28" s="566" t="s">
        <v>4</v>
      </c>
      <c r="C28" s="567"/>
      <c r="D28" s="44" t="s">
        <v>99</v>
      </c>
      <c r="E28" s="44" t="s">
        <v>100</v>
      </c>
      <c r="F28" s="44" t="s">
        <v>101</v>
      </c>
      <c r="G28" s="44" t="s">
        <v>102</v>
      </c>
      <c r="H28" s="44" t="s">
        <v>103</v>
      </c>
      <c r="I28" s="44" t="s">
        <v>104</v>
      </c>
      <c r="J28" s="44" t="s">
        <v>105</v>
      </c>
      <c r="K28" s="44" t="s">
        <v>11</v>
      </c>
    </row>
    <row r="29" spans="1:13" ht="20.100000000000001" customHeight="1">
      <c r="A29" s="31"/>
      <c r="B29" s="556" t="s">
        <v>85</v>
      </c>
      <c r="C29" s="568"/>
      <c r="D29" s="36" t="e">
        <f>ROUND(#REF!/1000,0)*負担割合!$D$21</f>
        <v>#REF!</v>
      </c>
      <c r="E29" s="36" t="e">
        <f>ROUND(#REF!/1000,0)*負担割合!$D$21</f>
        <v>#REF!</v>
      </c>
      <c r="F29" s="36" t="e">
        <f>ROUND(#REF!/1000,0)*負担割合!$D$21</f>
        <v>#REF!</v>
      </c>
      <c r="G29" s="36" t="e">
        <f>ROUND(#REF!/1000,0)*負担割合!$D$21</f>
        <v>#REF!</v>
      </c>
      <c r="H29" s="36" t="e">
        <f>ROUND(#REF!/1000,0)*負担割合!$D$21</f>
        <v>#REF!</v>
      </c>
      <c r="I29" s="36" t="e">
        <f>ROUND(#REF!/1000,0)*負担割合!$D$21</f>
        <v>#REF!</v>
      </c>
      <c r="J29" s="36" t="e">
        <f>ROUND(#REF!/1000,0)*負担割合!$D$21</f>
        <v>#REF!</v>
      </c>
      <c r="K29" s="36" t="e">
        <f>ROUND(#REF!/1000,0)*負担割合!$D$21</f>
        <v>#REF!</v>
      </c>
    </row>
    <row r="30" spans="1:13" ht="20.100000000000001" customHeight="1">
      <c r="A30" s="31"/>
      <c r="B30" s="550" t="s">
        <v>96</v>
      </c>
      <c r="C30" s="550"/>
      <c r="D30" s="36" t="e">
        <f>ROUND(#REF!/1000,0)*負担割合!$D$21</f>
        <v>#REF!</v>
      </c>
      <c r="E30" s="36" t="e">
        <f>ROUND(#REF!/1000,0)*負担割合!$D$21</f>
        <v>#REF!</v>
      </c>
      <c r="F30" s="36" t="e">
        <f>ROUND(#REF!/1000,0)*負担割合!$D$21</f>
        <v>#REF!</v>
      </c>
      <c r="G30" s="36" t="e">
        <f>ROUND(#REF!/1000,0)*負担割合!$D$21</f>
        <v>#REF!</v>
      </c>
      <c r="H30" s="36" t="e">
        <f>ROUND(#REF!/1000,0)*負担割合!$D$21</f>
        <v>#REF!</v>
      </c>
      <c r="I30" s="36" t="e">
        <f>ROUND(#REF!/1000,0)*負担割合!$D$21</f>
        <v>#REF!</v>
      </c>
      <c r="J30" s="36" t="e">
        <f>ROUND(#REF!/1000,0)*負担割合!$D$21</f>
        <v>#REF!</v>
      </c>
      <c r="K30" s="36" t="e">
        <f>ROUND(#REF!/1000,0)*負担割合!$D$21</f>
        <v>#REF!</v>
      </c>
      <c r="M30" t="s">
        <v>234</v>
      </c>
    </row>
    <row r="31" spans="1:13" ht="20.100000000000001" customHeight="1">
      <c r="A31" s="31"/>
      <c r="B31" s="550" t="s">
        <v>87</v>
      </c>
      <c r="C31" s="550"/>
      <c r="D31" s="36" t="e">
        <f>ROUND(#REF!/1000,0)*負担割合!$D$21</f>
        <v>#REF!</v>
      </c>
      <c r="E31" s="36" t="e">
        <f>ROUND(#REF!/1000,0)*負担割合!$D$21</f>
        <v>#REF!</v>
      </c>
      <c r="F31" s="36" t="e">
        <f>ROUND(#REF!/1000,0)*負担割合!$D$21</f>
        <v>#REF!</v>
      </c>
      <c r="G31" s="36" t="e">
        <f>ROUND(#REF!/1000,0)*負担割合!$D$21</f>
        <v>#REF!</v>
      </c>
      <c r="H31" s="36" t="e">
        <f>ROUND(#REF!/1000,0)*負担割合!$D$21</f>
        <v>#REF!</v>
      </c>
      <c r="I31" s="36" t="e">
        <f>ROUND(#REF!/1000,0)*負担割合!$D$21</f>
        <v>#REF!</v>
      </c>
      <c r="J31" s="36" t="e">
        <f>ROUND(#REF!/1000,0)*負担割合!$D$21</f>
        <v>#REF!</v>
      </c>
      <c r="K31" s="36" t="e">
        <f>ROUND(#REF!/1000,0)*負担割合!$D$21</f>
        <v>#REF!</v>
      </c>
      <c r="M31" s="30" t="s">
        <v>226</v>
      </c>
    </row>
    <row r="32" spans="1:13" ht="20.100000000000001" customHeight="1">
      <c r="A32" s="31"/>
      <c r="B32" s="559" t="s">
        <v>88</v>
      </c>
      <c r="C32" s="559"/>
      <c r="D32" s="36" t="e">
        <f>ROUND(#REF!/1000,0)*負担割合!$D$21</f>
        <v>#REF!</v>
      </c>
      <c r="E32" s="36" t="e">
        <f>ROUND(#REF!/1000,0)*負担割合!$D$21</f>
        <v>#REF!</v>
      </c>
      <c r="F32" s="36" t="e">
        <f>ROUND(#REF!/1000,0)*負担割合!$D$21</f>
        <v>#REF!</v>
      </c>
      <c r="G32" s="36" t="e">
        <f>ROUND(#REF!/1000,0)*負担割合!$D$21</f>
        <v>#REF!</v>
      </c>
      <c r="H32" s="36" t="e">
        <f>ROUND(#REF!/1000,0)*負担割合!$D$21</f>
        <v>#REF!</v>
      </c>
      <c r="I32" s="36" t="e">
        <f>ROUND(#REF!/1000,0)*負担割合!$D$21</f>
        <v>#REF!</v>
      </c>
      <c r="J32" s="36" t="e">
        <f>ROUND(#REF!/1000,0)*負担割合!$D$21</f>
        <v>#REF!</v>
      </c>
      <c r="K32" s="36" t="e">
        <f>ROUND(#REF!/1000,0)*負担割合!$D$21</f>
        <v>#REF!</v>
      </c>
      <c r="M32" s="30" t="s">
        <v>219</v>
      </c>
    </row>
    <row r="33" spans="1:13" ht="20.100000000000001" customHeight="1">
      <c r="A33" s="31"/>
      <c r="B33" s="550" t="s">
        <v>89</v>
      </c>
      <c r="C33" s="550"/>
      <c r="D33" s="36" t="e">
        <f>ROUND(#REF!/1000,0)*負担割合!$D$21</f>
        <v>#REF!</v>
      </c>
      <c r="E33" s="36" t="e">
        <f>ROUND(#REF!/1000,0)*負担割合!$D$21</f>
        <v>#REF!</v>
      </c>
      <c r="F33" s="36" t="e">
        <f>ROUND(#REF!/1000,0)*負担割合!$D$21</f>
        <v>#REF!</v>
      </c>
      <c r="G33" s="36" t="e">
        <f>ROUND(#REF!/1000,0)*負担割合!$D$21</f>
        <v>#REF!</v>
      </c>
      <c r="H33" s="36" t="e">
        <f>ROUND(#REF!/1000,0)*負担割合!$D$21</f>
        <v>#REF!</v>
      </c>
      <c r="I33" s="36" t="e">
        <f>ROUND(#REF!/1000,0)*負担割合!$D$21</f>
        <v>#REF!</v>
      </c>
      <c r="J33" s="36" t="e">
        <f>ROUND(#REF!/1000,0)*負担割合!$D$21</f>
        <v>#REF!</v>
      </c>
      <c r="K33" s="36" t="e">
        <f>ROUND(#REF!/1000,0)*負担割合!$D$21</f>
        <v>#REF!</v>
      </c>
      <c r="M33" s="30" t="s">
        <v>220</v>
      </c>
    </row>
    <row r="34" spans="1:13" ht="20.100000000000001" customHeight="1">
      <c r="A34" s="31"/>
      <c r="B34" s="560" t="s">
        <v>90</v>
      </c>
      <c r="C34" s="560"/>
      <c r="D34" s="36" t="e">
        <f>ROUND(#REF!/1000,0)*負担割合!$D$21</f>
        <v>#REF!</v>
      </c>
      <c r="E34" s="36" t="e">
        <f>ROUND(#REF!/1000,0)*負担割合!$D$21</f>
        <v>#REF!</v>
      </c>
      <c r="F34" s="36" t="e">
        <f>ROUND(#REF!/1000,0)*負担割合!$D$21</f>
        <v>#REF!</v>
      </c>
      <c r="G34" s="36" t="e">
        <f>ROUND(#REF!/1000,0)*負担割合!$D$21</f>
        <v>#REF!</v>
      </c>
      <c r="H34" s="36" t="e">
        <f>ROUND(#REF!/1000,0)*負担割合!$D$21</f>
        <v>#REF!</v>
      </c>
      <c r="I34" s="36" t="e">
        <f>ROUND(#REF!/1000,0)*負担割合!$D$21</f>
        <v>#REF!</v>
      </c>
      <c r="J34" s="36" t="e">
        <f>ROUND(#REF!/1000,0)*負担割合!$D$21</f>
        <v>#REF!</v>
      </c>
      <c r="K34" s="36" t="e">
        <f>ROUND(#REF!/1000,0)*負担割合!$D$21</f>
        <v>#REF!</v>
      </c>
      <c r="M34" s="30" t="s">
        <v>227</v>
      </c>
    </row>
    <row r="35" spans="1:13" ht="20.100000000000001" customHeight="1">
      <c r="A35" s="31"/>
      <c r="B35" s="561" t="s">
        <v>91</v>
      </c>
      <c r="C35" s="561"/>
      <c r="D35" s="36" t="e">
        <f>ROUND(#REF!/1000,0)*負担割合!$D$21</f>
        <v>#REF!</v>
      </c>
      <c r="E35" s="36" t="e">
        <f>ROUND(#REF!/1000,0)*負担割合!$D$21</f>
        <v>#REF!</v>
      </c>
      <c r="F35" s="36" t="e">
        <f>ROUND(#REF!/1000,0)*負担割合!$D$21</f>
        <v>#REF!</v>
      </c>
      <c r="G35" s="36" t="e">
        <f>ROUND(#REF!/1000,0)*負担割合!$D$21</f>
        <v>#REF!</v>
      </c>
      <c r="H35" s="36" t="e">
        <f>ROUND(#REF!/1000,0)*負担割合!$D$21</f>
        <v>#REF!</v>
      </c>
      <c r="I35" s="36" t="e">
        <f>ROUND(#REF!/1000,0)*負担割合!$D$21</f>
        <v>#REF!</v>
      </c>
      <c r="J35" s="36" t="e">
        <f>ROUND(#REF!/1000,0)*負担割合!$D$21</f>
        <v>#REF!</v>
      </c>
      <c r="K35" s="36" t="e">
        <f>ROUND(#REF!/1000,0)*負担割合!$D$21</f>
        <v>#REF!</v>
      </c>
      <c r="M35" s="30" t="s">
        <v>228</v>
      </c>
    </row>
    <row r="36" spans="1:13" ht="20.100000000000001" customHeight="1">
      <c r="A36" s="31"/>
      <c r="B36" s="560" t="s">
        <v>92</v>
      </c>
      <c r="C36" s="560"/>
      <c r="D36" s="36" t="e">
        <f>ROUND(#REF!/1000,0)*負担割合!$D$21</f>
        <v>#REF!</v>
      </c>
      <c r="E36" s="36" t="e">
        <f>ROUND(#REF!/1000,0)*負担割合!$D$21</f>
        <v>#REF!</v>
      </c>
      <c r="F36" s="36" t="e">
        <f>ROUND(#REF!/1000,0)*負担割合!$D$21</f>
        <v>#REF!</v>
      </c>
      <c r="G36" s="36" t="e">
        <f>ROUND(#REF!/1000,0)*負担割合!$D$21</f>
        <v>#REF!</v>
      </c>
      <c r="H36" s="36" t="e">
        <f>ROUND(#REF!/1000,0)*負担割合!$D$21</f>
        <v>#REF!</v>
      </c>
      <c r="I36" s="36" t="e">
        <f>ROUND(#REF!/1000,0)*負担割合!$D$21</f>
        <v>#REF!</v>
      </c>
      <c r="J36" s="36" t="e">
        <f>ROUND(#REF!/1000,0)*負担割合!$D$21</f>
        <v>#REF!</v>
      </c>
      <c r="K36" s="36" t="e">
        <f>ROUND(#REF!/1000,0)*負担割合!$D$21</f>
        <v>#REF!</v>
      </c>
      <c r="M36" s="30" t="s">
        <v>229</v>
      </c>
    </row>
    <row r="37" spans="1:13" ht="20.100000000000001" customHeight="1">
      <c r="A37" s="31"/>
      <c r="B37" s="550" t="s">
        <v>93</v>
      </c>
      <c r="C37" s="550"/>
      <c r="D37" s="36" t="e">
        <f>ROUND(#REF!/1000,0)*負担割合!$D$21</f>
        <v>#REF!</v>
      </c>
      <c r="E37" s="36" t="e">
        <f>ROUND(#REF!/1000,0)*負担割合!$D$21</f>
        <v>#REF!</v>
      </c>
      <c r="F37" s="36" t="e">
        <f>ROUND(#REF!/1000,0)*負担割合!$D$21</f>
        <v>#REF!</v>
      </c>
      <c r="G37" s="36" t="e">
        <f>ROUND(#REF!/1000,0)*負担割合!$D$21</f>
        <v>#REF!</v>
      </c>
      <c r="H37" s="36" t="e">
        <f>ROUND(#REF!/1000,0)*負担割合!$D$21</f>
        <v>#REF!</v>
      </c>
      <c r="I37" s="36" t="e">
        <f>ROUND(#REF!/1000,0)*負担割合!$D$21</f>
        <v>#REF!</v>
      </c>
      <c r="J37" s="36" t="e">
        <f>ROUND(#REF!/1000,0)*負担割合!$D$21</f>
        <v>#REF!</v>
      </c>
      <c r="K37" s="36" t="e">
        <f>ROUND(#REF!/1000,0)*負担割合!$D$21</f>
        <v>#REF!</v>
      </c>
      <c r="M37" s="30" t="s">
        <v>230</v>
      </c>
    </row>
    <row r="38" spans="1:13" ht="20.100000000000001" customHeight="1">
      <c r="A38" s="31"/>
      <c r="B38" s="550" t="s">
        <v>94</v>
      </c>
      <c r="C38" s="550"/>
      <c r="D38" s="36" t="e">
        <f>ROUND(#REF!/1000,0)*負担割合!$D$21</f>
        <v>#REF!</v>
      </c>
      <c r="E38" s="36" t="e">
        <f>ROUND(#REF!/1000,0)*負担割合!$D$21</f>
        <v>#REF!</v>
      </c>
      <c r="F38" s="36" t="e">
        <f>ROUND(#REF!/1000,0)*負担割合!$D$21</f>
        <v>#REF!</v>
      </c>
      <c r="G38" s="36" t="e">
        <f>ROUND(#REF!/1000,0)*負担割合!$D$21</f>
        <v>#REF!</v>
      </c>
      <c r="H38" s="36" t="e">
        <f>ROUND(#REF!/1000,0)*負担割合!$D$21</f>
        <v>#REF!</v>
      </c>
      <c r="I38" s="36" t="e">
        <f>ROUND(#REF!/1000,0)*負担割合!$D$21</f>
        <v>#REF!</v>
      </c>
      <c r="J38" s="36" t="e">
        <f>ROUND(#REF!/1000,0)*負担割合!$D$21</f>
        <v>#REF!</v>
      </c>
      <c r="K38" s="36" t="e">
        <f>ROUND(#REF!/1000,0)*負担割合!$D$21</f>
        <v>#REF!</v>
      </c>
      <c r="M38" s="30" t="s">
        <v>231</v>
      </c>
    </row>
    <row r="39" spans="1:13" ht="20.100000000000001" customHeight="1">
      <c r="A39" s="31"/>
      <c r="B39" s="572" t="s">
        <v>95</v>
      </c>
      <c r="C39" s="573"/>
      <c r="D39" s="36" t="e">
        <f>ROUND(#REF!/1000,0)*負担割合!$D$21</f>
        <v>#REF!</v>
      </c>
      <c r="E39" s="36" t="e">
        <f>ROUND(#REF!/1000,0)*負担割合!$D$21</f>
        <v>#REF!</v>
      </c>
      <c r="F39" s="36" t="e">
        <f>ROUND(#REF!/1000,0)*負担割合!$D$21</f>
        <v>#REF!</v>
      </c>
      <c r="G39" s="36" t="e">
        <f>ROUND(#REF!/1000,0)*負担割合!$D$21</f>
        <v>#REF!</v>
      </c>
      <c r="H39" s="36" t="e">
        <f>ROUND(#REF!/1000,0)*負担割合!$D$21</f>
        <v>#REF!</v>
      </c>
      <c r="I39" s="36" t="e">
        <f>ROUND(#REF!/1000,0)*負担割合!$D$21</f>
        <v>#REF!</v>
      </c>
      <c r="J39" s="36" t="e">
        <f>ROUND(#REF!/1000,0)*負担割合!$D$21</f>
        <v>#REF!</v>
      </c>
      <c r="K39" s="36" t="e">
        <f>ROUND(#REF!/1000,0)*負担割合!$D$21</f>
        <v>#REF!</v>
      </c>
    </row>
    <row r="40" spans="1:13" ht="20.100000000000001" customHeight="1">
      <c r="A40" s="31"/>
      <c r="B40" s="550" t="s">
        <v>96</v>
      </c>
      <c r="C40" s="550"/>
      <c r="D40" s="36" t="e">
        <f>ROUND(#REF!/1000,0)*負担割合!$D$21</f>
        <v>#REF!</v>
      </c>
      <c r="E40" s="36" t="e">
        <f>ROUND(#REF!/1000,0)*負担割合!$D$21</f>
        <v>#REF!</v>
      </c>
      <c r="F40" s="36" t="e">
        <f>ROUND(#REF!/1000,0)*負担割合!$D$21</f>
        <v>#REF!</v>
      </c>
      <c r="G40" s="36" t="e">
        <f>ROUND(#REF!/1000,0)*負担割合!$D$21</f>
        <v>#REF!</v>
      </c>
      <c r="H40" s="36" t="e">
        <f>ROUND(#REF!/1000,0)*負担割合!$D$21</f>
        <v>#REF!</v>
      </c>
      <c r="I40" s="36" t="e">
        <f>ROUND(#REF!/1000,0)*負担割合!$D$21</f>
        <v>#REF!</v>
      </c>
      <c r="J40" s="36" t="e">
        <f>ROUND(#REF!/1000,0)*負担割合!$D$21</f>
        <v>#REF!</v>
      </c>
      <c r="K40" s="36" t="e">
        <f>ROUND(#REF!/1000,0)*負担割合!$D$21</f>
        <v>#REF!</v>
      </c>
    </row>
    <row r="41" spans="1:13" ht="20.100000000000001" customHeight="1">
      <c r="A41" s="31"/>
      <c r="B41" s="550" t="s">
        <v>88</v>
      </c>
      <c r="C41" s="550"/>
      <c r="D41" s="36" t="e">
        <f>ROUND(#REF!/1000,0)*負担割合!$D$21</f>
        <v>#REF!</v>
      </c>
      <c r="E41" s="36" t="e">
        <f>ROUND(#REF!/1000,0)*負担割合!$D$21</f>
        <v>#REF!</v>
      </c>
      <c r="F41" s="36" t="e">
        <f>ROUND(#REF!/1000,0)*負担割合!$D$21</f>
        <v>#REF!</v>
      </c>
      <c r="G41" s="36" t="e">
        <f>ROUND(#REF!/1000,0)*負担割合!$D$21</f>
        <v>#REF!</v>
      </c>
      <c r="H41" s="36" t="e">
        <f>ROUND(#REF!/1000,0)*負担割合!$D$21</f>
        <v>#REF!</v>
      </c>
      <c r="I41" s="36" t="e">
        <f>ROUND(#REF!/1000,0)*負担割合!$D$21</f>
        <v>#REF!</v>
      </c>
      <c r="J41" s="36" t="e">
        <f>ROUND(#REF!/1000,0)*負担割合!$D$21</f>
        <v>#REF!</v>
      </c>
      <c r="K41" s="36" t="e">
        <f>ROUND(#REF!/1000,0)*負担割合!$D$21</f>
        <v>#REF!</v>
      </c>
    </row>
    <row r="42" spans="1:13" ht="20.100000000000001" customHeight="1">
      <c r="A42" s="31"/>
      <c r="B42" s="559" t="s">
        <v>89</v>
      </c>
      <c r="C42" s="559"/>
      <c r="D42" s="36" t="e">
        <f>ROUND(#REF!/1000,0)*負担割合!$D$21</f>
        <v>#REF!</v>
      </c>
      <c r="E42" s="36" t="e">
        <f>ROUND(#REF!/1000,0)*負担割合!$D$21</f>
        <v>#REF!</v>
      </c>
      <c r="F42" s="36" t="e">
        <f>ROUND(#REF!/1000,0)*負担割合!$D$21</f>
        <v>#REF!</v>
      </c>
      <c r="G42" s="36" t="e">
        <f>ROUND(#REF!/1000,0)*負担割合!$D$21</f>
        <v>#REF!</v>
      </c>
      <c r="H42" s="36" t="e">
        <f>ROUND(#REF!/1000,0)*負担割合!$D$21</f>
        <v>#REF!</v>
      </c>
      <c r="I42" s="36" t="e">
        <f>ROUND(#REF!/1000,0)*負担割合!$D$21</f>
        <v>#REF!</v>
      </c>
      <c r="J42" s="36" t="e">
        <f>ROUND(#REF!/1000,0)*負担割合!$D$21</f>
        <v>#REF!</v>
      </c>
      <c r="K42" s="36" t="e">
        <f>ROUND(#REF!/1000,0)*負担割合!$D$21</f>
        <v>#REF!</v>
      </c>
    </row>
    <row r="43" spans="1:13" ht="20.100000000000001" customHeight="1">
      <c r="A43" s="31"/>
      <c r="B43" s="550" t="s">
        <v>93</v>
      </c>
      <c r="C43" s="550"/>
      <c r="D43" s="36" t="e">
        <f>ROUND(#REF!/1000,0)*負担割合!$D$21</f>
        <v>#REF!</v>
      </c>
      <c r="E43" s="36" t="e">
        <f>ROUND(#REF!/1000,0)*負担割合!$D$21</f>
        <v>#REF!</v>
      </c>
      <c r="F43" s="36" t="e">
        <f>ROUND(#REF!/1000,0)*負担割合!$D$21</f>
        <v>#REF!</v>
      </c>
      <c r="G43" s="36" t="e">
        <f>ROUND(#REF!/1000,0)*負担割合!$D$21</f>
        <v>#REF!</v>
      </c>
      <c r="H43" s="36" t="e">
        <f>ROUND(#REF!/1000,0)*負担割合!$D$21</f>
        <v>#REF!</v>
      </c>
      <c r="I43" s="36" t="e">
        <f>ROUND(#REF!/1000,0)*負担割合!$D$21</f>
        <v>#REF!</v>
      </c>
      <c r="J43" s="36" t="e">
        <f>ROUND(#REF!/1000,0)*負担割合!$D$21</f>
        <v>#REF!</v>
      </c>
      <c r="K43" s="36" t="e">
        <f>ROUND(#REF!/1000,0)*負担割合!$D$21</f>
        <v>#REF!</v>
      </c>
    </row>
    <row r="44" spans="1:13" ht="20.100000000000001" customHeight="1">
      <c r="A44" s="31"/>
      <c r="B44" s="559" t="s">
        <v>94</v>
      </c>
      <c r="C44" s="559"/>
      <c r="D44" s="36" t="e">
        <f>ROUND(#REF!/1000,0)*負担割合!$D$21</f>
        <v>#REF!</v>
      </c>
      <c r="E44" s="36" t="e">
        <f>ROUND(#REF!/1000,0)*負担割合!$D$21</f>
        <v>#REF!</v>
      </c>
      <c r="F44" s="36" t="e">
        <f>ROUND(#REF!/1000,0)*負担割合!$D$21</f>
        <v>#REF!</v>
      </c>
      <c r="G44" s="36" t="e">
        <f>ROUND(#REF!/1000,0)*負担割合!$D$21</f>
        <v>#REF!</v>
      </c>
      <c r="H44" s="36" t="e">
        <f>ROUND(#REF!/1000,0)*負担割合!$D$21</f>
        <v>#REF!</v>
      </c>
      <c r="I44" s="36" t="e">
        <f>ROUND(#REF!/1000,0)*負担割合!$D$21</f>
        <v>#REF!</v>
      </c>
      <c r="J44" s="36" t="e">
        <f>ROUND(#REF!/1000,0)*負担割合!$D$21</f>
        <v>#REF!</v>
      </c>
      <c r="K44" s="36" t="e">
        <f>ROUND(#REF!/1000,0)*負担割合!$D$21</f>
        <v>#REF!</v>
      </c>
    </row>
    <row r="45" spans="1:13" ht="20.100000000000001" customHeight="1">
      <c r="A45" s="31"/>
      <c r="B45" s="569" t="s">
        <v>97</v>
      </c>
      <c r="C45" s="570"/>
      <c r="D45" s="36" t="e">
        <f>ROUND(#REF!/1000,0)*負担割合!$D$21</f>
        <v>#REF!</v>
      </c>
      <c r="E45" s="36" t="e">
        <f>ROUND(#REF!/1000,0)*負担割合!$D$21</f>
        <v>#REF!</v>
      </c>
      <c r="F45" s="36" t="e">
        <f>ROUND(#REF!/1000,0)*負担割合!$D$21</f>
        <v>#REF!</v>
      </c>
      <c r="G45" s="36" t="e">
        <f>ROUND(#REF!/1000,0)*負担割合!$D$21</f>
        <v>#REF!</v>
      </c>
      <c r="H45" s="36" t="e">
        <f>ROUND(#REF!/1000,0)*負担割合!$D$21</f>
        <v>#REF!</v>
      </c>
      <c r="I45" s="36" t="e">
        <f>ROUND(#REF!/1000,0)*負担割合!$D$21</f>
        <v>#REF!</v>
      </c>
      <c r="J45" s="36" t="e">
        <f>ROUND(#REF!/1000,0)*負担割合!$D$21</f>
        <v>#REF!</v>
      </c>
      <c r="K45" s="36" t="e">
        <f>ROUND(#REF!/1000,0)*負担割合!$D$21</f>
        <v>#REF!</v>
      </c>
      <c r="M45" s="30" t="s">
        <v>232</v>
      </c>
    </row>
    <row r="46" spans="1:13" ht="20.100000000000001" customHeight="1">
      <c r="A46" s="31"/>
      <c r="B46" s="571" t="s">
        <v>11</v>
      </c>
      <c r="C46" s="571"/>
      <c r="D46" s="36" t="e">
        <f>ROUND(#REF!/1000,0)*負担割合!$D$21</f>
        <v>#REF!</v>
      </c>
      <c r="E46" s="36" t="e">
        <f>ROUND(#REF!/1000,0)*負担割合!$D$21</f>
        <v>#REF!</v>
      </c>
      <c r="F46" s="36" t="e">
        <f>ROUND(#REF!/1000,0)*負担割合!$D$21</f>
        <v>#REF!</v>
      </c>
      <c r="G46" s="36" t="e">
        <f>ROUND(#REF!/1000,0)*負担割合!$D$21</f>
        <v>#REF!</v>
      </c>
      <c r="H46" s="36" t="e">
        <f>ROUND(#REF!/1000,0)*負担割合!$D$21</f>
        <v>#REF!</v>
      </c>
      <c r="I46" s="36" t="e">
        <f>ROUND(#REF!/1000,0)*負担割合!$D$21</f>
        <v>#REF!</v>
      </c>
      <c r="J46" s="36" t="e">
        <f>ROUND(#REF!/1000,0)*負担割合!$D$21</f>
        <v>#REF!</v>
      </c>
      <c r="K46" s="36" t="e">
        <f>ROUND(#REF!/1000,0)*負担割合!$D$21</f>
        <v>#REF!</v>
      </c>
    </row>
    <row r="47" spans="1:13">
      <c r="A47" s="31"/>
      <c r="B47" s="31"/>
      <c r="C47" s="31"/>
      <c r="D47" s="31"/>
      <c r="E47" s="31"/>
      <c r="F47" s="31"/>
      <c r="G47" s="31"/>
      <c r="H47" s="31"/>
      <c r="I47" s="31"/>
      <c r="J47" s="31"/>
      <c r="K47" s="31"/>
    </row>
    <row r="48" spans="1:13">
      <c r="A48" s="31"/>
      <c r="B48" s="31"/>
      <c r="C48" s="31"/>
      <c r="D48" s="31"/>
      <c r="E48" s="31"/>
      <c r="F48" s="31"/>
      <c r="G48" s="31"/>
      <c r="H48" s="31"/>
      <c r="I48" s="31"/>
      <c r="J48" s="31"/>
      <c r="K48" s="31"/>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48"/>
  <sheetViews>
    <sheetView workbookViewId="0"/>
  </sheetViews>
  <sheetFormatPr defaultRowHeight="12"/>
  <cols>
    <col min="1" max="1" width="0.875" style="396" customWidth="1"/>
    <col min="2" max="2" width="3.75" style="396" customWidth="1"/>
    <col min="3" max="3" width="16.75" style="396" customWidth="1"/>
    <col min="4" max="10" width="13.625" style="396" customWidth="1"/>
    <col min="11" max="11" width="16.25" style="396" customWidth="1"/>
    <col min="12" max="256" width="9" style="30"/>
    <col min="257" max="257" width="0.875" style="30" customWidth="1"/>
    <col min="258" max="258" width="3.75" style="30" customWidth="1"/>
    <col min="259" max="259" width="16.75" style="30" customWidth="1"/>
    <col min="260" max="266" width="13.625" style="30" customWidth="1"/>
    <col min="267" max="267" width="16.25" style="30" customWidth="1"/>
    <col min="268" max="512" width="9" style="30"/>
    <col min="513" max="513" width="0.875" style="30" customWidth="1"/>
    <col min="514" max="514" width="3.75" style="30" customWidth="1"/>
    <col min="515" max="515" width="16.75" style="30" customWidth="1"/>
    <col min="516" max="522" width="13.625" style="30" customWidth="1"/>
    <col min="523" max="523" width="16.25" style="30" customWidth="1"/>
    <col min="524" max="768" width="9" style="30"/>
    <col min="769" max="769" width="0.875" style="30" customWidth="1"/>
    <col min="770" max="770" width="3.75" style="30" customWidth="1"/>
    <col min="771" max="771" width="16.75" style="30" customWidth="1"/>
    <col min="772" max="778" width="13.625" style="30" customWidth="1"/>
    <col min="779" max="779" width="16.25" style="30" customWidth="1"/>
    <col min="780" max="1024" width="9" style="30"/>
    <col min="1025" max="1025" width="0.875" style="30" customWidth="1"/>
    <col min="1026" max="1026" width="3.75" style="30" customWidth="1"/>
    <col min="1027" max="1027" width="16.75" style="30" customWidth="1"/>
    <col min="1028" max="1034" width="13.625" style="30" customWidth="1"/>
    <col min="1035" max="1035" width="16.25" style="30" customWidth="1"/>
    <col min="1036" max="1280" width="9" style="30"/>
    <col min="1281" max="1281" width="0.875" style="30" customWidth="1"/>
    <col min="1282" max="1282" width="3.75" style="30" customWidth="1"/>
    <col min="1283" max="1283" width="16.75" style="30" customWidth="1"/>
    <col min="1284" max="1290" width="13.625" style="30" customWidth="1"/>
    <col min="1291" max="1291" width="16.25" style="30" customWidth="1"/>
    <col min="1292" max="1536" width="9" style="30"/>
    <col min="1537" max="1537" width="0.875" style="30" customWidth="1"/>
    <col min="1538" max="1538" width="3.75" style="30" customWidth="1"/>
    <col min="1539" max="1539" width="16.75" style="30" customWidth="1"/>
    <col min="1540" max="1546" width="13.625" style="30" customWidth="1"/>
    <col min="1547" max="1547" width="16.25" style="30" customWidth="1"/>
    <col min="1548" max="1792" width="9" style="30"/>
    <col min="1793" max="1793" width="0.875" style="30" customWidth="1"/>
    <col min="1794" max="1794" width="3.75" style="30" customWidth="1"/>
    <col min="1795" max="1795" width="16.75" style="30" customWidth="1"/>
    <col min="1796" max="1802" width="13.625" style="30" customWidth="1"/>
    <col min="1803" max="1803" width="16.25" style="30" customWidth="1"/>
    <col min="1804" max="2048" width="9" style="30"/>
    <col min="2049" max="2049" width="0.875" style="30" customWidth="1"/>
    <col min="2050" max="2050" width="3.75" style="30" customWidth="1"/>
    <col min="2051" max="2051" width="16.75" style="30" customWidth="1"/>
    <col min="2052" max="2058" width="13.625" style="30" customWidth="1"/>
    <col min="2059" max="2059" width="16.25" style="30" customWidth="1"/>
    <col min="2060" max="2304" width="9" style="30"/>
    <col min="2305" max="2305" width="0.875" style="30" customWidth="1"/>
    <col min="2306" max="2306" width="3.75" style="30" customWidth="1"/>
    <col min="2307" max="2307" width="16.75" style="30" customWidth="1"/>
    <col min="2308" max="2314" width="13.625" style="30" customWidth="1"/>
    <col min="2315" max="2315" width="16.25" style="30" customWidth="1"/>
    <col min="2316" max="2560" width="9" style="30"/>
    <col min="2561" max="2561" width="0.875" style="30" customWidth="1"/>
    <col min="2562" max="2562" width="3.75" style="30" customWidth="1"/>
    <col min="2563" max="2563" width="16.75" style="30" customWidth="1"/>
    <col min="2564" max="2570" width="13.625" style="30" customWidth="1"/>
    <col min="2571" max="2571" width="16.25" style="30" customWidth="1"/>
    <col min="2572" max="2816" width="9" style="30"/>
    <col min="2817" max="2817" width="0.875" style="30" customWidth="1"/>
    <col min="2818" max="2818" width="3.75" style="30" customWidth="1"/>
    <col min="2819" max="2819" width="16.75" style="30" customWidth="1"/>
    <col min="2820" max="2826" width="13.625" style="30" customWidth="1"/>
    <col min="2827" max="2827" width="16.25" style="30" customWidth="1"/>
    <col min="2828" max="3072" width="9" style="30"/>
    <col min="3073" max="3073" width="0.875" style="30" customWidth="1"/>
    <col min="3074" max="3074" width="3.75" style="30" customWidth="1"/>
    <col min="3075" max="3075" width="16.75" style="30" customWidth="1"/>
    <col min="3076" max="3082" width="13.625" style="30" customWidth="1"/>
    <col min="3083" max="3083" width="16.25" style="30" customWidth="1"/>
    <col min="3084" max="3328" width="9" style="30"/>
    <col min="3329" max="3329" width="0.875" style="30" customWidth="1"/>
    <col min="3330" max="3330" width="3.75" style="30" customWidth="1"/>
    <col min="3331" max="3331" width="16.75" style="30" customWidth="1"/>
    <col min="3332" max="3338" width="13.625" style="30" customWidth="1"/>
    <col min="3339" max="3339" width="16.25" style="30" customWidth="1"/>
    <col min="3340" max="3584" width="9" style="30"/>
    <col min="3585" max="3585" width="0.875" style="30" customWidth="1"/>
    <col min="3586" max="3586" width="3.75" style="30" customWidth="1"/>
    <col min="3587" max="3587" width="16.75" style="30" customWidth="1"/>
    <col min="3588" max="3594" width="13.625" style="30" customWidth="1"/>
    <col min="3595" max="3595" width="16.25" style="30" customWidth="1"/>
    <col min="3596" max="3840" width="9" style="30"/>
    <col min="3841" max="3841" width="0.875" style="30" customWidth="1"/>
    <col min="3842" max="3842" width="3.75" style="30" customWidth="1"/>
    <col min="3843" max="3843" width="16.75" style="30" customWidth="1"/>
    <col min="3844" max="3850" width="13.625" style="30" customWidth="1"/>
    <col min="3851" max="3851" width="16.25" style="30" customWidth="1"/>
    <col min="3852" max="4096" width="9" style="30"/>
    <col min="4097" max="4097" width="0.875" style="30" customWidth="1"/>
    <col min="4098" max="4098" width="3.75" style="30" customWidth="1"/>
    <col min="4099" max="4099" width="16.75" style="30" customWidth="1"/>
    <col min="4100" max="4106" width="13.625" style="30" customWidth="1"/>
    <col min="4107" max="4107" width="16.25" style="30" customWidth="1"/>
    <col min="4108" max="4352" width="9" style="30"/>
    <col min="4353" max="4353" width="0.875" style="30" customWidth="1"/>
    <col min="4354" max="4354" width="3.75" style="30" customWidth="1"/>
    <col min="4355" max="4355" width="16.75" style="30" customWidth="1"/>
    <col min="4356" max="4362" width="13.625" style="30" customWidth="1"/>
    <col min="4363" max="4363" width="16.25" style="30" customWidth="1"/>
    <col min="4364" max="4608" width="9" style="30"/>
    <col min="4609" max="4609" width="0.875" style="30" customWidth="1"/>
    <col min="4610" max="4610" width="3.75" style="30" customWidth="1"/>
    <col min="4611" max="4611" width="16.75" style="30" customWidth="1"/>
    <col min="4612" max="4618" width="13.625" style="30" customWidth="1"/>
    <col min="4619" max="4619" width="16.25" style="30" customWidth="1"/>
    <col min="4620" max="4864" width="9" style="30"/>
    <col min="4865" max="4865" width="0.875" style="30" customWidth="1"/>
    <col min="4866" max="4866" width="3.75" style="30" customWidth="1"/>
    <col min="4867" max="4867" width="16.75" style="30" customWidth="1"/>
    <col min="4868" max="4874" width="13.625" style="30" customWidth="1"/>
    <col min="4875" max="4875" width="16.25" style="30" customWidth="1"/>
    <col min="4876" max="5120" width="9" style="30"/>
    <col min="5121" max="5121" width="0.875" style="30" customWidth="1"/>
    <col min="5122" max="5122" width="3.75" style="30" customWidth="1"/>
    <col min="5123" max="5123" width="16.75" style="30" customWidth="1"/>
    <col min="5124" max="5130" width="13.625" style="30" customWidth="1"/>
    <col min="5131" max="5131" width="16.25" style="30" customWidth="1"/>
    <col min="5132" max="5376" width="9" style="30"/>
    <col min="5377" max="5377" width="0.875" style="30" customWidth="1"/>
    <col min="5378" max="5378" width="3.75" style="30" customWidth="1"/>
    <col min="5379" max="5379" width="16.75" style="30" customWidth="1"/>
    <col min="5380" max="5386" width="13.625" style="30" customWidth="1"/>
    <col min="5387" max="5387" width="16.25" style="30" customWidth="1"/>
    <col min="5388" max="5632" width="9" style="30"/>
    <col min="5633" max="5633" width="0.875" style="30" customWidth="1"/>
    <col min="5634" max="5634" width="3.75" style="30" customWidth="1"/>
    <col min="5635" max="5635" width="16.75" style="30" customWidth="1"/>
    <col min="5636" max="5642" width="13.625" style="30" customWidth="1"/>
    <col min="5643" max="5643" width="16.25" style="30" customWidth="1"/>
    <col min="5644" max="5888" width="9" style="30"/>
    <col min="5889" max="5889" width="0.875" style="30" customWidth="1"/>
    <col min="5890" max="5890" width="3.75" style="30" customWidth="1"/>
    <col min="5891" max="5891" width="16.75" style="30" customWidth="1"/>
    <col min="5892" max="5898" width="13.625" style="30" customWidth="1"/>
    <col min="5899" max="5899" width="16.25" style="30" customWidth="1"/>
    <col min="5900" max="6144" width="9" style="30"/>
    <col min="6145" max="6145" width="0.875" style="30" customWidth="1"/>
    <col min="6146" max="6146" width="3.75" style="30" customWidth="1"/>
    <col min="6147" max="6147" width="16.75" style="30" customWidth="1"/>
    <col min="6148" max="6154" width="13.625" style="30" customWidth="1"/>
    <col min="6155" max="6155" width="16.25" style="30" customWidth="1"/>
    <col min="6156" max="6400" width="9" style="30"/>
    <col min="6401" max="6401" width="0.875" style="30" customWidth="1"/>
    <col min="6402" max="6402" width="3.75" style="30" customWidth="1"/>
    <col min="6403" max="6403" width="16.75" style="30" customWidth="1"/>
    <col min="6404" max="6410" width="13.625" style="30" customWidth="1"/>
    <col min="6411" max="6411" width="16.25" style="30" customWidth="1"/>
    <col min="6412" max="6656" width="9" style="30"/>
    <col min="6657" max="6657" width="0.875" style="30" customWidth="1"/>
    <col min="6658" max="6658" width="3.75" style="30" customWidth="1"/>
    <col min="6659" max="6659" width="16.75" style="30" customWidth="1"/>
    <col min="6660" max="6666" width="13.625" style="30" customWidth="1"/>
    <col min="6667" max="6667" width="16.25" style="30" customWidth="1"/>
    <col min="6668" max="6912" width="9" style="30"/>
    <col min="6913" max="6913" width="0.875" style="30" customWidth="1"/>
    <col min="6914" max="6914" width="3.75" style="30" customWidth="1"/>
    <col min="6915" max="6915" width="16.75" style="30" customWidth="1"/>
    <col min="6916" max="6922" width="13.625" style="30" customWidth="1"/>
    <col min="6923" max="6923" width="16.25" style="30" customWidth="1"/>
    <col min="6924" max="7168" width="9" style="30"/>
    <col min="7169" max="7169" width="0.875" style="30" customWidth="1"/>
    <col min="7170" max="7170" width="3.75" style="30" customWidth="1"/>
    <col min="7171" max="7171" width="16.75" style="30" customWidth="1"/>
    <col min="7172" max="7178" width="13.625" style="30" customWidth="1"/>
    <col min="7179" max="7179" width="16.25" style="30" customWidth="1"/>
    <col min="7180" max="7424" width="9" style="30"/>
    <col min="7425" max="7425" width="0.875" style="30" customWidth="1"/>
    <col min="7426" max="7426" width="3.75" style="30" customWidth="1"/>
    <col min="7427" max="7427" width="16.75" style="30" customWidth="1"/>
    <col min="7428" max="7434" width="13.625" style="30" customWidth="1"/>
    <col min="7435" max="7435" width="16.25" style="30" customWidth="1"/>
    <col min="7436" max="7680" width="9" style="30"/>
    <col min="7681" max="7681" width="0.875" style="30" customWidth="1"/>
    <col min="7682" max="7682" width="3.75" style="30" customWidth="1"/>
    <col min="7683" max="7683" width="16.75" style="30" customWidth="1"/>
    <col min="7684" max="7690" width="13.625" style="30" customWidth="1"/>
    <col min="7691" max="7691" width="16.25" style="30" customWidth="1"/>
    <col min="7692" max="7936" width="9" style="30"/>
    <col min="7937" max="7937" width="0.875" style="30" customWidth="1"/>
    <col min="7938" max="7938" width="3.75" style="30" customWidth="1"/>
    <col min="7939" max="7939" width="16.75" style="30" customWidth="1"/>
    <col min="7940" max="7946" width="13.625" style="30" customWidth="1"/>
    <col min="7947" max="7947" width="16.25" style="30" customWidth="1"/>
    <col min="7948" max="8192" width="9" style="30"/>
    <col min="8193" max="8193" width="0.875" style="30" customWidth="1"/>
    <col min="8194" max="8194" width="3.75" style="30" customWidth="1"/>
    <col min="8195" max="8195" width="16.75" style="30" customWidth="1"/>
    <col min="8196" max="8202" width="13.625" style="30" customWidth="1"/>
    <col min="8203" max="8203" width="16.25" style="30" customWidth="1"/>
    <col min="8204" max="8448" width="9" style="30"/>
    <col min="8449" max="8449" width="0.875" style="30" customWidth="1"/>
    <col min="8450" max="8450" width="3.75" style="30" customWidth="1"/>
    <col min="8451" max="8451" width="16.75" style="30" customWidth="1"/>
    <col min="8452" max="8458" width="13.625" style="30" customWidth="1"/>
    <col min="8459" max="8459" width="16.25" style="30" customWidth="1"/>
    <col min="8460" max="8704" width="9" style="30"/>
    <col min="8705" max="8705" width="0.875" style="30" customWidth="1"/>
    <col min="8706" max="8706" width="3.75" style="30" customWidth="1"/>
    <col min="8707" max="8707" width="16.75" style="30" customWidth="1"/>
    <col min="8708" max="8714" width="13.625" style="30" customWidth="1"/>
    <col min="8715" max="8715" width="16.25" style="30" customWidth="1"/>
    <col min="8716" max="8960" width="9" style="30"/>
    <col min="8961" max="8961" width="0.875" style="30" customWidth="1"/>
    <col min="8962" max="8962" width="3.75" style="30" customWidth="1"/>
    <col min="8963" max="8963" width="16.75" style="30" customWidth="1"/>
    <col min="8964" max="8970" width="13.625" style="30" customWidth="1"/>
    <col min="8971" max="8971" width="16.25" style="30" customWidth="1"/>
    <col min="8972" max="9216" width="9" style="30"/>
    <col min="9217" max="9217" width="0.875" style="30" customWidth="1"/>
    <col min="9218" max="9218" width="3.75" style="30" customWidth="1"/>
    <col min="9219" max="9219" width="16.75" style="30" customWidth="1"/>
    <col min="9220" max="9226" width="13.625" style="30" customWidth="1"/>
    <col min="9227" max="9227" width="16.25" style="30" customWidth="1"/>
    <col min="9228" max="9472" width="9" style="30"/>
    <col min="9473" max="9473" width="0.875" style="30" customWidth="1"/>
    <col min="9474" max="9474" width="3.75" style="30" customWidth="1"/>
    <col min="9475" max="9475" width="16.75" style="30" customWidth="1"/>
    <col min="9476" max="9482" width="13.625" style="30" customWidth="1"/>
    <col min="9483" max="9483" width="16.25" style="30" customWidth="1"/>
    <col min="9484" max="9728" width="9" style="30"/>
    <col min="9729" max="9729" width="0.875" style="30" customWidth="1"/>
    <col min="9730" max="9730" width="3.75" style="30" customWidth="1"/>
    <col min="9731" max="9731" width="16.75" style="30" customWidth="1"/>
    <col min="9732" max="9738" width="13.625" style="30" customWidth="1"/>
    <col min="9739" max="9739" width="16.25" style="30" customWidth="1"/>
    <col min="9740" max="9984" width="9" style="30"/>
    <col min="9985" max="9985" width="0.875" style="30" customWidth="1"/>
    <col min="9986" max="9986" width="3.75" style="30" customWidth="1"/>
    <col min="9987" max="9987" width="16.75" style="30" customWidth="1"/>
    <col min="9988" max="9994" width="13.625" style="30" customWidth="1"/>
    <col min="9995" max="9995" width="16.25" style="30" customWidth="1"/>
    <col min="9996" max="10240" width="9" style="30"/>
    <col min="10241" max="10241" width="0.875" style="30" customWidth="1"/>
    <col min="10242" max="10242" width="3.75" style="30" customWidth="1"/>
    <col min="10243" max="10243" width="16.75" style="30" customWidth="1"/>
    <col min="10244" max="10250" width="13.625" style="30" customWidth="1"/>
    <col min="10251" max="10251" width="16.25" style="30" customWidth="1"/>
    <col min="10252" max="10496" width="9" style="30"/>
    <col min="10497" max="10497" width="0.875" style="30" customWidth="1"/>
    <col min="10498" max="10498" width="3.75" style="30" customWidth="1"/>
    <col min="10499" max="10499" width="16.75" style="30" customWidth="1"/>
    <col min="10500" max="10506" width="13.625" style="30" customWidth="1"/>
    <col min="10507" max="10507" width="16.25" style="30" customWidth="1"/>
    <col min="10508" max="10752" width="9" style="30"/>
    <col min="10753" max="10753" width="0.875" style="30" customWidth="1"/>
    <col min="10754" max="10754" width="3.75" style="30" customWidth="1"/>
    <col min="10755" max="10755" width="16.75" style="30" customWidth="1"/>
    <col min="10756" max="10762" width="13.625" style="30" customWidth="1"/>
    <col min="10763" max="10763" width="16.25" style="30" customWidth="1"/>
    <col min="10764" max="11008" width="9" style="30"/>
    <col min="11009" max="11009" width="0.875" style="30" customWidth="1"/>
    <col min="11010" max="11010" width="3.75" style="30" customWidth="1"/>
    <col min="11011" max="11011" width="16.75" style="30" customWidth="1"/>
    <col min="11012" max="11018" width="13.625" style="30" customWidth="1"/>
    <col min="11019" max="11019" width="16.25" style="30" customWidth="1"/>
    <col min="11020" max="11264" width="9" style="30"/>
    <col min="11265" max="11265" width="0.875" style="30" customWidth="1"/>
    <col min="11266" max="11266" width="3.75" style="30" customWidth="1"/>
    <col min="11267" max="11267" width="16.75" style="30" customWidth="1"/>
    <col min="11268" max="11274" width="13.625" style="30" customWidth="1"/>
    <col min="11275" max="11275" width="16.25" style="30" customWidth="1"/>
    <col min="11276" max="11520" width="9" style="30"/>
    <col min="11521" max="11521" width="0.875" style="30" customWidth="1"/>
    <col min="11522" max="11522" width="3.75" style="30" customWidth="1"/>
    <col min="11523" max="11523" width="16.75" style="30" customWidth="1"/>
    <col min="11524" max="11530" width="13.625" style="30" customWidth="1"/>
    <col min="11531" max="11531" width="16.25" style="30" customWidth="1"/>
    <col min="11532" max="11776" width="9" style="30"/>
    <col min="11777" max="11777" width="0.875" style="30" customWidth="1"/>
    <col min="11778" max="11778" width="3.75" style="30" customWidth="1"/>
    <col min="11779" max="11779" width="16.75" style="30" customWidth="1"/>
    <col min="11780" max="11786" width="13.625" style="30" customWidth="1"/>
    <col min="11787" max="11787" width="16.25" style="30" customWidth="1"/>
    <col min="11788" max="12032" width="9" style="30"/>
    <col min="12033" max="12033" width="0.875" style="30" customWidth="1"/>
    <col min="12034" max="12034" width="3.75" style="30" customWidth="1"/>
    <col min="12035" max="12035" width="16.75" style="30" customWidth="1"/>
    <col min="12036" max="12042" width="13.625" style="30" customWidth="1"/>
    <col min="12043" max="12043" width="16.25" style="30" customWidth="1"/>
    <col min="12044" max="12288" width="9" style="30"/>
    <col min="12289" max="12289" width="0.875" style="30" customWidth="1"/>
    <col min="12290" max="12290" width="3.75" style="30" customWidth="1"/>
    <col min="12291" max="12291" width="16.75" style="30" customWidth="1"/>
    <col min="12292" max="12298" width="13.625" style="30" customWidth="1"/>
    <col min="12299" max="12299" width="16.25" style="30" customWidth="1"/>
    <col min="12300" max="12544" width="9" style="30"/>
    <col min="12545" max="12545" width="0.875" style="30" customWidth="1"/>
    <col min="12546" max="12546" width="3.75" style="30" customWidth="1"/>
    <col min="12547" max="12547" width="16.75" style="30" customWidth="1"/>
    <col min="12548" max="12554" width="13.625" style="30" customWidth="1"/>
    <col min="12555" max="12555" width="16.25" style="30" customWidth="1"/>
    <col min="12556" max="12800" width="9" style="30"/>
    <col min="12801" max="12801" width="0.875" style="30" customWidth="1"/>
    <col min="12802" max="12802" width="3.75" style="30" customWidth="1"/>
    <col min="12803" max="12803" width="16.75" style="30" customWidth="1"/>
    <col min="12804" max="12810" width="13.625" style="30" customWidth="1"/>
    <col min="12811" max="12811" width="16.25" style="30" customWidth="1"/>
    <col min="12812" max="13056" width="9" style="30"/>
    <col min="13057" max="13057" width="0.875" style="30" customWidth="1"/>
    <col min="13058" max="13058" width="3.75" style="30" customWidth="1"/>
    <col min="13059" max="13059" width="16.75" style="30" customWidth="1"/>
    <col min="13060" max="13066" width="13.625" style="30" customWidth="1"/>
    <col min="13067" max="13067" width="16.25" style="30" customWidth="1"/>
    <col min="13068" max="13312" width="9" style="30"/>
    <col min="13313" max="13313" width="0.875" style="30" customWidth="1"/>
    <col min="13314" max="13314" width="3.75" style="30" customWidth="1"/>
    <col min="13315" max="13315" width="16.75" style="30" customWidth="1"/>
    <col min="13316" max="13322" width="13.625" style="30" customWidth="1"/>
    <col min="13323" max="13323" width="16.25" style="30" customWidth="1"/>
    <col min="13324" max="13568" width="9" style="30"/>
    <col min="13569" max="13569" width="0.875" style="30" customWidth="1"/>
    <col min="13570" max="13570" width="3.75" style="30" customWidth="1"/>
    <col min="13571" max="13571" width="16.75" style="30" customWidth="1"/>
    <col min="13572" max="13578" width="13.625" style="30" customWidth="1"/>
    <col min="13579" max="13579" width="16.25" style="30" customWidth="1"/>
    <col min="13580" max="13824" width="9" style="30"/>
    <col min="13825" max="13825" width="0.875" style="30" customWidth="1"/>
    <col min="13826" max="13826" width="3.75" style="30" customWidth="1"/>
    <col min="13827" max="13827" width="16.75" style="30" customWidth="1"/>
    <col min="13828" max="13834" width="13.625" style="30" customWidth="1"/>
    <col min="13835" max="13835" width="16.25" style="30" customWidth="1"/>
    <col min="13836" max="14080" width="9" style="30"/>
    <col min="14081" max="14081" width="0.875" style="30" customWidth="1"/>
    <col min="14082" max="14082" width="3.75" style="30" customWidth="1"/>
    <col min="14083" max="14083" width="16.75" style="30" customWidth="1"/>
    <col min="14084" max="14090" width="13.625" style="30" customWidth="1"/>
    <col min="14091" max="14091" width="16.25" style="30" customWidth="1"/>
    <col min="14092" max="14336" width="9" style="30"/>
    <col min="14337" max="14337" width="0.875" style="30" customWidth="1"/>
    <col min="14338" max="14338" width="3.75" style="30" customWidth="1"/>
    <col min="14339" max="14339" width="16.75" style="30" customWidth="1"/>
    <col min="14340" max="14346" width="13.625" style="30" customWidth="1"/>
    <col min="14347" max="14347" width="16.25" style="30" customWidth="1"/>
    <col min="14348" max="14592" width="9" style="30"/>
    <col min="14593" max="14593" width="0.875" style="30" customWidth="1"/>
    <col min="14594" max="14594" width="3.75" style="30" customWidth="1"/>
    <col min="14595" max="14595" width="16.75" style="30" customWidth="1"/>
    <col min="14596" max="14602" width="13.625" style="30" customWidth="1"/>
    <col min="14603" max="14603" width="16.25" style="30" customWidth="1"/>
    <col min="14604" max="14848" width="9" style="30"/>
    <col min="14849" max="14849" width="0.875" style="30" customWidth="1"/>
    <col min="14850" max="14850" width="3.75" style="30" customWidth="1"/>
    <col min="14851" max="14851" width="16.75" style="30" customWidth="1"/>
    <col min="14852" max="14858" width="13.625" style="30" customWidth="1"/>
    <col min="14859" max="14859" width="16.25" style="30" customWidth="1"/>
    <col min="14860" max="15104" width="9" style="30"/>
    <col min="15105" max="15105" width="0.875" style="30" customWidth="1"/>
    <col min="15106" max="15106" width="3.75" style="30" customWidth="1"/>
    <col min="15107" max="15107" width="16.75" style="30" customWidth="1"/>
    <col min="15108" max="15114" width="13.625" style="30" customWidth="1"/>
    <col min="15115" max="15115" width="16.25" style="30" customWidth="1"/>
    <col min="15116" max="15360" width="9" style="30"/>
    <col min="15361" max="15361" width="0.875" style="30" customWidth="1"/>
    <col min="15362" max="15362" width="3.75" style="30" customWidth="1"/>
    <col min="15363" max="15363" width="16.75" style="30" customWidth="1"/>
    <col min="15364" max="15370" width="13.625" style="30" customWidth="1"/>
    <col min="15371" max="15371" width="16.25" style="30" customWidth="1"/>
    <col min="15372" max="15616" width="9" style="30"/>
    <col min="15617" max="15617" width="0.875" style="30" customWidth="1"/>
    <col min="15618" max="15618" width="3.75" style="30" customWidth="1"/>
    <col min="15619" max="15619" width="16.75" style="30" customWidth="1"/>
    <col min="15620" max="15626" width="13.625" style="30" customWidth="1"/>
    <col min="15627" max="15627" width="16.25" style="30" customWidth="1"/>
    <col min="15628" max="15872" width="9" style="30"/>
    <col min="15873" max="15873" width="0.875" style="30" customWidth="1"/>
    <col min="15874" max="15874" width="3.75" style="30" customWidth="1"/>
    <col min="15875" max="15875" width="16.75" style="30" customWidth="1"/>
    <col min="15876" max="15882" width="13.625" style="30" customWidth="1"/>
    <col min="15883" max="15883" width="16.25" style="30" customWidth="1"/>
    <col min="15884" max="16128" width="9" style="30"/>
    <col min="16129" max="16129" width="0.875" style="30" customWidth="1"/>
    <col min="16130" max="16130" width="3.75" style="30" customWidth="1"/>
    <col min="16131" max="16131" width="16.75" style="30" customWidth="1"/>
    <col min="16132" max="16138" width="13.625" style="30" customWidth="1"/>
    <col min="16139" max="16139" width="16.25" style="30" customWidth="1"/>
    <col min="16140" max="16384" width="9" style="30"/>
  </cols>
  <sheetData>
    <row r="1" spans="1:13" ht="14.25">
      <c r="B1" s="29" t="s">
        <v>77</v>
      </c>
    </row>
    <row r="2" spans="1:13" ht="30" customHeight="1">
      <c r="B2" s="551" t="s">
        <v>78</v>
      </c>
      <c r="C2" s="552"/>
      <c r="D2" s="552"/>
      <c r="E2" s="552"/>
      <c r="F2" s="552"/>
    </row>
    <row r="3" spans="1:13" ht="20.100000000000001" customHeight="1">
      <c r="A3" s="31"/>
      <c r="B3" s="32" t="s">
        <v>79</v>
      </c>
      <c r="C3" s="32"/>
      <c r="D3" s="33"/>
      <c r="E3" s="33"/>
      <c r="F3" s="33"/>
      <c r="G3" s="33"/>
      <c r="H3" s="33"/>
      <c r="I3" s="33"/>
      <c r="J3" s="34" t="s">
        <v>458</v>
      </c>
      <c r="K3" s="34"/>
    </row>
    <row r="4" spans="1:13" ht="60" customHeight="1">
      <c r="A4" s="31"/>
      <c r="B4" s="553" t="s">
        <v>4</v>
      </c>
      <c r="C4" s="553"/>
      <c r="D4" s="398" t="s">
        <v>81</v>
      </c>
      <c r="E4" s="398" t="s">
        <v>82</v>
      </c>
      <c r="F4" s="398" t="s">
        <v>83</v>
      </c>
      <c r="G4" s="398" t="s">
        <v>84</v>
      </c>
      <c r="H4" s="397" t="s">
        <v>222</v>
      </c>
      <c r="I4" s="399" t="s">
        <v>223</v>
      </c>
      <c r="J4" s="35" t="s">
        <v>224</v>
      </c>
      <c r="K4" s="30"/>
    </row>
    <row r="5" spans="1:13" ht="20.100000000000001" customHeight="1">
      <c r="A5" s="31"/>
      <c r="B5" s="554" t="s">
        <v>85</v>
      </c>
      <c r="C5" s="555"/>
      <c r="D5" s="36" t="e">
        <f>ROUND(#REF!,0)*負担割合!$D$22</f>
        <v>#REF!</v>
      </c>
      <c r="E5" s="36" t="e">
        <f>ROUND(#REF!,0)*負担割合!$D$22</f>
        <v>#REF!</v>
      </c>
      <c r="F5" s="36" t="e">
        <f>ROUND(#REF!,0)*負担割合!$D$22</f>
        <v>#REF!</v>
      </c>
      <c r="G5" s="36" t="e">
        <f>ROUND(#REF!,0)*負担割合!$D$22</f>
        <v>#REF!</v>
      </c>
      <c r="H5" s="36" t="e">
        <f>ROUND(#REF!,0)*負担割合!$D$22</f>
        <v>#REF!</v>
      </c>
      <c r="I5" s="36" t="e">
        <f>ROUND(#REF!,0)*負担割合!$D$22</f>
        <v>#REF!</v>
      </c>
      <c r="J5" s="36" t="e">
        <f>ROUND(#REF!,0)*負担割合!$D$22</f>
        <v>#REF!</v>
      </c>
      <c r="K5" s="30"/>
    </row>
    <row r="6" spans="1:13" ht="20.100000000000001" customHeight="1">
      <c r="A6" s="31"/>
      <c r="B6" s="556" t="s">
        <v>86</v>
      </c>
      <c r="C6" s="557"/>
      <c r="D6" s="36" t="e">
        <f>ROUND(#REF!,0)*負担割合!$D$22</f>
        <v>#REF!</v>
      </c>
      <c r="E6" s="36" t="e">
        <f>ROUND(#REF!,0)*負担割合!$D$22</f>
        <v>#REF!</v>
      </c>
      <c r="F6" s="36" t="e">
        <f>ROUND(#REF!,0)*負担割合!$D$22</f>
        <v>#REF!</v>
      </c>
      <c r="G6" s="36" t="e">
        <f>ROUND(#REF!,0)*負担割合!$D$22</f>
        <v>#REF!</v>
      </c>
      <c r="H6" s="36" t="e">
        <f>ROUND(#REF!,0)*負担割合!$D$22</f>
        <v>#REF!</v>
      </c>
      <c r="I6" s="36" t="e">
        <f>ROUND(#REF!,0)*負担割合!$D$22</f>
        <v>#REF!</v>
      </c>
      <c r="J6" s="36" t="e">
        <f>ROUND(#REF!,0)*負担割合!$D$22</f>
        <v>#REF!</v>
      </c>
      <c r="K6" s="30"/>
      <c r="M6" s="30" t="s">
        <v>218</v>
      </c>
    </row>
    <row r="7" spans="1:13" ht="20.100000000000001" customHeight="1">
      <c r="A7" s="31"/>
      <c r="B7" s="550" t="s">
        <v>87</v>
      </c>
      <c r="C7" s="550"/>
      <c r="D7" s="36" t="e">
        <f>ROUND(#REF!,0)*負担割合!$D$22</f>
        <v>#REF!</v>
      </c>
      <c r="E7" s="36" t="e">
        <f>ROUND(#REF!,0)*負担割合!$D$22</f>
        <v>#REF!</v>
      </c>
      <c r="F7" s="36" t="e">
        <f>ROUND(#REF!,0)*負担割合!$D$22</f>
        <v>#REF!</v>
      </c>
      <c r="G7" s="36" t="e">
        <f>ROUND(#REF!,0)*負担割合!$D$22</f>
        <v>#REF!</v>
      </c>
      <c r="H7" s="36" t="e">
        <f>ROUND(#REF!,0)*負担割合!$D$22</f>
        <v>#REF!</v>
      </c>
      <c r="I7" s="36" t="e">
        <f>ROUND(#REF!,0)*負担割合!$D$22</f>
        <v>#REF!</v>
      </c>
      <c r="J7" s="36" t="e">
        <f>ROUND(#REF!,0)*負担割合!$D$22</f>
        <v>#REF!</v>
      </c>
      <c r="K7" s="30"/>
      <c r="M7" s="30" t="s">
        <v>226</v>
      </c>
    </row>
    <row r="8" spans="1:13" ht="20.100000000000001" customHeight="1">
      <c r="A8" s="31"/>
      <c r="B8" s="550" t="s">
        <v>88</v>
      </c>
      <c r="C8" s="550"/>
      <c r="D8" s="36" t="e">
        <f>ROUND(#REF!,0)*負担割合!$D$22</f>
        <v>#REF!</v>
      </c>
      <c r="E8" s="36" t="e">
        <f>ROUND(#REF!,0)*負担割合!$D$22</f>
        <v>#REF!</v>
      </c>
      <c r="F8" s="36" t="e">
        <f>ROUND(#REF!,0)*負担割合!$D$22</f>
        <v>#REF!</v>
      </c>
      <c r="G8" s="36" t="e">
        <f>ROUND(#REF!,0)*負担割合!$D$22</f>
        <v>#REF!</v>
      </c>
      <c r="H8" s="36" t="e">
        <f>ROUND(#REF!,0)*負担割合!$D$22</f>
        <v>#REF!</v>
      </c>
      <c r="I8" s="36" t="e">
        <f>ROUND(#REF!,0)*負担割合!$D$22</f>
        <v>#REF!</v>
      </c>
      <c r="J8" s="36" t="e">
        <f>ROUND(#REF!,0)*負担割合!$D$22</f>
        <v>#REF!</v>
      </c>
      <c r="K8" s="30"/>
      <c r="M8" s="30" t="s">
        <v>219</v>
      </c>
    </row>
    <row r="9" spans="1:13" ht="20.100000000000001" customHeight="1">
      <c r="A9" s="31"/>
      <c r="B9" s="559" t="s">
        <v>89</v>
      </c>
      <c r="C9" s="559"/>
      <c r="D9" s="36" t="e">
        <f>ROUND(#REF!,0)*負担割合!$D$22</f>
        <v>#REF!</v>
      </c>
      <c r="E9" s="36" t="e">
        <f>ROUND(#REF!,0)*負担割合!$D$22</f>
        <v>#REF!</v>
      </c>
      <c r="F9" s="36" t="e">
        <f>ROUND(#REF!,0)*負担割合!$D$22</f>
        <v>#REF!</v>
      </c>
      <c r="G9" s="36" t="e">
        <f>ROUND(#REF!,0)*負担割合!$D$22</f>
        <v>#REF!</v>
      </c>
      <c r="H9" s="36" t="e">
        <f>ROUND(#REF!,0)*負担割合!$D$22</f>
        <v>#REF!</v>
      </c>
      <c r="I9" s="36" t="e">
        <f>ROUND(#REF!,0)*負担割合!$D$22</f>
        <v>#REF!</v>
      </c>
      <c r="J9" s="36" t="e">
        <f>ROUND(#REF!,0)*負担割合!$D$22</f>
        <v>#REF!</v>
      </c>
      <c r="K9" s="30"/>
      <c r="M9" s="30" t="s">
        <v>220</v>
      </c>
    </row>
    <row r="10" spans="1:13" ht="20.100000000000001" customHeight="1">
      <c r="A10" s="31"/>
      <c r="B10" s="560" t="s">
        <v>90</v>
      </c>
      <c r="C10" s="560"/>
      <c r="D10" s="36" t="e">
        <f>ROUND(#REF!,0)*負担割合!$D$22</f>
        <v>#REF!</v>
      </c>
      <c r="E10" s="36" t="e">
        <f>ROUND(#REF!,0)*負担割合!$D$22</f>
        <v>#REF!</v>
      </c>
      <c r="F10" s="36" t="e">
        <f>ROUND(#REF!,0)*負担割合!$D$22</f>
        <v>#REF!</v>
      </c>
      <c r="G10" s="36" t="e">
        <f>ROUND(#REF!,0)*負担割合!$D$22</f>
        <v>#REF!</v>
      </c>
      <c r="H10" s="36" t="e">
        <f>ROUND(#REF!,0)*負担割合!$D$22</f>
        <v>#REF!</v>
      </c>
      <c r="I10" s="36" t="e">
        <f>ROUND(#REF!,0)*負担割合!$D$22</f>
        <v>#REF!</v>
      </c>
      <c r="J10" s="36" t="e">
        <f>ROUND(#REF!,0)*負担割合!$D$22</f>
        <v>#REF!</v>
      </c>
      <c r="K10" s="30"/>
      <c r="M10" s="30" t="s">
        <v>227</v>
      </c>
    </row>
    <row r="11" spans="1:13" ht="20.100000000000001" customHeight="1">
      <c r="A11" s="31"/>
      <c r="B11" s="561" t="s">
        <v>91</v>
      </c>
      <c r="C11" s="561"/>
      <c r="D11" s="36" t="e">
        <f>ROUND(#REF!,0)*負担割合!$D$22</f>
        <v>#REF!</v>
      </c>
      <c r="E11" s="36" t="e">
        <f>ROUND(#REF!,0)*負担割合!$D$22</f>
        <v>#REF!</v>
      </c>
      <c r="F11" s="36" t="e">
        <f>ROUND(#REF!,0)*負担割合!$D$22</f>
        <v>#REF!</v>
      </c>
      <c r="G11" s="36" t="e">
        <f>ROUND(#REF!,0)*負担割合!$D$22</f>
        <v>#REF!</v>
      </c>
      <c r="H11" s="36" t="e">
        <f>ROUND(#REF!,0)*負担割合!$D$22</f>
        <v>#REF!</v>
      </c>
      <c r="I11" s="36" t="e">
        <f>ROUND(#REF!,0)*負担割合!$D$22</f>
        <v>#REF!</v>
      </c>
      <c r="J11" s="36" t="e">
        <f>ROUND(#REF!,0)*負担割合!$D$22</f>
        <v>#REF!</v>
      </c>
      <c r="K11" s="30"/>
      <c r="M11" s="30" t="s">
        <v>228</v>
      </c>
    </row>
    <row r="12" spans="1:13" ht="20.100000000000001" customHeight="1">
      <c r="A12" s="31"/>
      <c r="B12" s="560" t="s">
        <v>92</v>
      </c>
      <c r="C12" s="560"/>
      <c r="D12" s="36" t="e">
        <f>ROUND(#REF!,0)*負担割合!$D$22</f>
        <v>#REF!</v>
      </c>
      <c r="E12" s="36" t="e">
        <f>ROUND(#REF!,0)*負担割合!$D$22</f>
        <v>#REF!</v>
      </c>
      <c r="F12" s="36" t="e">
        <f>ROUND(#REF!,0)*負担割合!$D$22</f>
        <v>#REF!</v>
      </c>
      <c r="G12" s="36" t="e">
        <f>ROUND(#REF!,0)*負担割合!$D$22</f>
        <v>#REF!</v>
      </c>
      <c r="H12" s="36" t="e">
        <f>ROUND(#REF!,0)*負担割合!$D$22</f>
        <v>#REF!</v>
      </c>
      <c r="I12" s="36" t="e">
        <f>ROUND(#REF!,0)*負担割合!$D$22</f>
        <v>#REF!</v>
      </c>
      <c r="J12" s="36" t="e">
        <f>ROUND(#REF!,0)*負担割合!$D$22</f>
        <v>#REF!</v>
      </c>
      <c r="K12" s="30"/>
      <c r="M12" s="30" t="s">
        <v>229</v>
      </c>
    </row>
    <row r="13" spans="1:13" ht="20.100000000000001" customHeight="1">
      <c r="A13" s="31"/>
      <c r="B13" s="550" t="s">
        <v>93</v>
      </c>
      <c r="C13" s="550"/>
      <c r="D13" s="36" t="e">
        <f>ROUND(#REF!,0)*負担割合!$D$22</f>
        <v>#REF!</v>
      </c>
      <c r="E13" s="36" t="e">
        <f>ROUND(#REF!,0)*負担割合!$D$22</f>
        <v>#REF!</v>
      </c>
      <c r="F13" s="36" t="e">
        <f>ROUND(#REF!,0)*負担割合!$D$22</f>
        <v>#REF!</v>
      </c>
      <c r="G13" s="36" t="e">
        <f>ROUND(#REF!,0)*負担割合!$D$22</f>
        <v>#REF!</v>
      </c>
      <c r="H13" s="36" t="e">
        <f>ROUND(#REF!,0)*負担割合!$D$22</f>
        <v>#REF!</v>
      </c>
      <c r="I13" s="36" t="e">
        <f>ROUND(#REF!,0)*負担割合!$D$22</f>
        <v>#REF!</v>
      </c>
      <c r="J13" s="36" t="e">
        <f>ROUND(#REF!,0)*負担割合!$D$22</f>
        <v>#REF!</v>
      </c>
      <c r="K13" s="30"/>
      <c r="M13" s="30" t="s">
        <v>230</v>
      </c>
    </row>
    <row r="14" spans="1:13" ht="20.100000000000001" customHeight="1">
      <c r="A14" s="31"/>
      <c r="B14" s="550" t="s">
        <v>94</v>
      </c>
      <c r="C14" s="550"/>
      <c r="D14" s="36" t="e">
        <f>ROUND(#REF!,0)*負担割合!$D$22</f>
        <v>#REF!</v>
      </c>
      <c r="E14" s="36" t="e">
        <f>ROUND(#REF!,0)*負担割合!$D$22</f>
        <v>#REF!</v>
      </c>
      <c r="F14" s="36" t="e">
        <f>ROUND(#REF!,0)*負担割合!$D$22</f>
        <v>#REF!</v>
      </c>
      <c r="G14" s="36" t="e">
        <f>ROUND(#REF!,0)*負担割合!$D$22</f>
        <v>#REF!</v>
      </c>
      <c r="H14" s="36" t="e">
        <f>ROUND(#REF!,0)*負担割合!$D$22</f>
        <v>#REF!</v>
      </c>
      <c r="I14" s="36" t="e">
        <f>ROUND(#REF!,0)*負担割合!$D$22</f>
        <v>#REF!</v>
      </c>
      <c r="J14" s="36" t="e">
        <f>ROUND(#REF!,0)*負担割合!$D$22</f>
        <v>#REF!</v>
      </c>
      <c r="K14" s="30"/>
      <c r="M14" s="30" t="s">
        <v>231</v>
      </c>
    </row>
    <row r="15" spans="1:13" ht="20.100000000000001" customHeight="1">
      <c r="A15" s="31"/>
      <c r="B15" s="562" t="s">
        <v>95</v>
      </c>
      <c r="C15" s="562"/>
      <c r="D15" s="36" t="e">
        <f>ROUND(#REF!,0)*負担割合!$D$22</f>
        <v>#REF!</v>
      </c>
      <c r="E15" s="36" t="e">
        <f>ROUND(#REF!,0)*負担割合!$D$22</f>
        <v>#REF!</v>
      </c>
      <c r="F15" s="36" t="e">
        <f>ROUND(#REF!,0)*負担割合!$D$22</f>
        <v>#REF!</v>
      </c>
      <c r="G15" s="36" t="e">
        <f>ROUND(#REF!,0)*負担割合!$D$22</f>
        <v>#REF!</v>
      </c>
      <c r="H15" s="36" t="e">
        <f>ROUND(#REF!,0)*負担割合!$D$22</f>
        <v>#REF!</v>
      </c>
      <c r="I15" s="36" t="e">
        <f>ROUND(#REF!,0)*負担割合!$D$22</f>
        <v>#REF!</v>
      </c>
      <c r="J15" s="36" t="e">
        <f>ROUND(#REF!,0)*負担割合!$D$22</f>
        <v>#REF!</v>
      </c>
      <c r="K15" s="30"/>
    </row>
    <row r="16" spans="1:13" ht="20.100000000000001" customHeight="1">
      <c r="A16" s="31"/>
      <c r="B16" s="559" t="s">
        <v>96</v>
      </c>
      <c r="C16" s="559"/>
      <c r="D16" s="36" t="e">
        <f>ROUND(#REF!,0)*負担割合!$D$22</f>
        <v>#REF!</v>
      </c>
      <c r="E16" s="36" t="e">
        <f>ROUND(#REF!,0)*負担割合!$D$22</f>
        <v>#REF!</v>
      </c>
      <c r="F16" s="36" t="e">
        <f>ROUND(#REF!,0)*負担割合!$D$22</f>
        <v>#REF!</v>
      </c>
      <c r="G16" s="36" t="e">
        <f>ROUND(#REF!,0)*負担割合!$D$22</f>
        <v>#REF!</v>
      </c>
      <c r="H16" s="36" t="e">
        <f>ROUND(#REF!,0)*負担割合!$D$22</f>
        <v>#REF!</v>
      </c>
      <c r="I16" s="36" t="e">
        <f>ROUND(#REF!,0)*負担割合!$D$22</f>
        <v>#REF!</v>
      </c>
      <c r="J16" s="36" t="e">
        <f>ROUND(#REF!,0)*負担割合!$D$22</f>
        <v>#REF!</v>
      </c>
      <c r="K16" s="30"/>
    </row>
    <row r="17" spans="1:13" ht="20.100000000000001" customHeight="1">
      <c r="A17" s="31"/>
      <c r="B17" s="558" t="s">
        <v>88</v>
      </c>
      <c r="C17" s="558"/>
      <c r="D17" s="36" t="e">
        <f>ROUND(#REF!,0)*負担割合!$D$22</f>
        <v>#REF!</v>
      </c>
      <c r="E17" s="36" t="e">
        <f>ROUND(#REF!,0)*負担割合!$D$22</f>
        <v>#REF!</v>
      </c>
      <c r="F17" s="36" t="e">
        <f>ROUND(#REF!,0)*負担割合!$D$22</f>
        <v>#REF!</v>
      </c>
      <c r="G17" s="36" t="e">
        <f>ROUND(#REF!,0)*負担割合!$D$22</f>
        <v>#REF!</v>
      </c>
      <c r="H17" s="36" t="e">
        <f>ROUND(#REF!,0)*負担割合!$D$22</f>
        <v>#REF!</v>
      </c>
      <c r="I17" s="36" t="e">
        <f>ROUND(#REF!,0)*負担割合!$D$22</f>
        <v>#REF!</v>
      </c>
      <c r="J17" s="36" t="e">
        <f>ROUND(#REF!,0)*負担割合!$D$22</f>
        <v>#REF!</v>
      </c>
      <c r="K17" s="30"/>
    </row>
    <row r="18" spans="1:13" ht="20.100000000000001" customHeight="1">
      <c r="A18" s="31"/>
      <c r="B18" s="563" t="s">
        <v>89</v>
      </c>
      <c r="C18" s="563"/>
      <c r="D18" s="36" t="e">
        <f>ROUND(#REF!,0)*負担割合!$D$22</f>
        <v>#REF!</v>
      </c>
      <c r="E18" s="36" t="e">
        <f>ROUND(#REF!,0)*負担割合!$D$22</f>
        <v>#REF!</v>
      </c>
      <c r="F18" s="36" t="e">
        <f>ROUND(#REF!,0)*負担割合!$D$22</f>
        <v>#REF!</v>
      </c>
      <c r="G18" s="36" t="e">
        <f>ROUND(#REF!,0)*負担割合!$D$22</f>
        <v>#REF!</v>
      </c>
      <c r="H18" s="36" t="e">
        <f>ROUND(#REF!,0)*負担割合!$D$22</f>
        <v>#REF!</v>
      </c>
      <c r="I18" s="36" t="e">
        <f>ROUND(#REF!,0)*負担割合!$D$22</f>
        <v>#REF!</v>
      </c>
      <c r="J18" s="36" t="e">
        <f>ROUND(#REF!,0)*負担割合!$D$22</f>
        <v>#REF!</v>
      </c>
      <c r="K18" s="30"/>
    </row>
    <row r="19" spans="1:13" ht="20.100000000000001" customHeight="1">
      <c r="A19" s="31"/>
      <c r="B19" s="563" t="s">
        <v>93</v>
      </c>
      <c r="C19" s="563"/>
      <c r="D19" s="36" t="e">
        <f>ROUND(#REF!,0)*負担割合!$D$22</f>
        <v>#REF!</v>
      </c>
      <c r="E19" s="36" t="e">
        <f>ROUND(#REF!,0)*負担割合!$D$22</f>
        <v>#REF!</v>
      </c>
      <c r="F19" s="36" t="e">
        <f>ROUND(#REF!,0)*負担割合!$D$22</f>
        <v>#REF!</v>
      </c>
      <c r="G19" s="36" t="e">
        <f>ROUND(#REF!,0)*負担割合!$D$22</f>
        <v>#REF!</v>
      </c>
      <c r="H19" s="36" t="e">
        <f>ROUND(#REF!,0)*負担割合!$D$22</f>
        <v>#REF!</v>
      </c>
      <c r="I19" s="36" t="e">
        <f>ROUND(#REF!,0)*負担割合!$D$22</f>
        <v>#REF!</v>
      </c>
      <c r="J19" s="36" t="e">
        <f>ROUND(#REF!,0)*負担割合!$D$22</f>
        <v>#REF!</v>
      </c>
      <c r="K19" s="30"/>
    </row>
    <row r="20" spans="1:13" ht="20.100000000000001" customHeight="1">
      <c r="A20" s="31"/>
      <c r="B20" s="558" t="s">
        <v>94</v>
      </c>
      <c r="C20" s="558"/>
      <c r="D20" s="36" t="e">
        <f>ROUND(#REF!,0)*負担割合!$D$22</f>
        <v>#REF!</v>
      </c>
      <c r="E20" s="36" t="e">
        <f>ROUND(#REF!,0)*負担割合!$D$22</f>
        <v>#REF!</v>
      </c>
      <c r="F20" s="36" t="e">
        <f>ROUND(#REF!,0)*負担割合!$D$22</f>
        <v>#REF!</v>
      </c>
      <c r="G20" s="36" t="e">
        <f>ROUND(#REF!,0)*負担割合!$D$22</f>
        <v>#REF!</v>
      </c>
      <c r="H20" s="36" t="e">
        <f>ROUND(#REF!,0)*負担割合!$D$22</f>
        <v>#REF!</v>
      </c>
      <c r="I20" s="36" t="e">
        <f>ROUND(#REF!,0)*負担割合!$D$22</f>
        <v>#REF!</v>
      </c>
      <c r="J20" s="36" t="e">
        <f>ROUND(#REF!,0)*負担割合!$D$22</f>
        <v>#REF!</v>
      </c>
      <c r="K20" s="30"/>
    </row>
    <row r="21" spans="1:13" ht="20.100000000000001" customHeight="1">
      <c r="A21" s="31"/>
      <c r="B21" s="563" t="s">
        <v>97</v>
      </c>
      <c r="C21" s="563"/>
      <c r="D21" s="36" t="e">
        <f>ROUND(#REF!,0)*負担割合!$D$22</f>
        <v>#REF!</v>
      </c>
      <c r="E21" s="36" t="e">
        <f>ROUND(#REF!,0)*負担割合!$D$22</f>
        <v>#REF!</v>
      </c>
      <c r="F21" s="36" t="e">
        <f>ROUND(#REF!,0)*負担割合!$D$22</f>
        <v>#REF!</v>
      </c>
      <c r="G21" s="36" t="e">
        <f>ROUND(#REF!,0)*負担割合!$D$22</f>
        <v>#REF!</v>
      </c>
      <c r="H21" s="36" t="e">
        <f>ROUND(#REF!,0)*負担割合!$D$22</f>
        <v>#REF!</v>
      </c>
      <c r="I21" s="36" t="e">
        <f>ROUND(#REF!,0)*負担割合!$D$22</f>
        <v>#REF!</v>
      </c>
      <c r="J21" s="36" t="e">
        <f>ROUND(#REF!,0)*負担割合!$D$22</f>
        <v>#REF!</v>
      </c>
      <c r="K21" s="30"/>
      <c r="M21" s="30" t="s">
        <v>232</v>
      </c>
    </row>
    <row r="22" spans="1:13" ht="20.100000000000001" customHeight="1">
      <c r="A22" s="31"/>
      <c r="B22" s="564" t="s">
        <v>11</v>
      </c>
      <c r="C22" s="565"/>
      <c r="D22" s="47" t="e">
        <f>ROUND(#REF!,0)*負担割合!$D$22</f>
        <v>#REF!</v>
      </c>
      <c r="E22" s="47" t="e">
        <f>ROUND(#REF!,0)*負担割合!$D$22</f>
        <v>#REF!</v>
      </c>
      <c r="F22" s="47" t="e">
        <f>ROUND(#REF!,0)*負担割合!$D$22</f>
        <v>#REF!</v>
      </c>
      <c r="G22" s="47" t="e">
        <f>ROUND(#REF!,0)*負担割合!$D$22</f>
        <v>#REF!</v>
      </c>
      <c r="H22" s="47" t="e">
        <f>ROUND(#REF!,0)*負担割合!$D$22</f>
        <v>#REF!</v>
      </c>
      <c r="I22" s="47" t="e">
        <f>ROUND(#REF!,0)*負担割合!$D$22</f>
        <v>#REF!</v>
      </c>
      <c r="J22" s="47" t="e">
        <f>ROUND(#REF!,0)*負担割合!$D$22</f>
        <v>#REF!</v>
      </c>
      <c r="K22" s="30"/>
    </row>
    <row r="23" spans="1:13">
      <c r="A23" s="31"/>
      <c r="B23" s="37"/>
      <c r="C23" s="38"/>
      <c r="D23" s="38"/>
      <c r="E23" s="38"/>
      <c r="F23" s="38"/>
      <c r="G23" s="38"/>
      <c r="H23" s="39"/>
      <c r="I23" s="39"/>
      <c r="J23" s="33"/>
      <c r="K23" s="33"/>
    </row>
    <row r="24" spans="1:13">
      <c r="A24" s="31"/>
      <c r="B24" s="31"/>
      <c r="C24" s="40"/>
      <c r="D24" s="41"/>
      <c r="E24" s="41"/>
      <c r="F24" s="41"/>
      <c r="G24" s="41"/>
      <c r="H24" s="41"/>
      <c r="I24" s="41"/>
      <c r="J24" s="31"/>
      <c r="K24" s="31"/>
    </row>
    <row r="25" spans="1:13">
      <c r="A25" s="31"/>
      <c r="B25" s="31"/>
      <c r="C25" s="40"/>
      <c r="D25" s="41"/>
      <c r="E25" s="41"/>
      <c r="F25" s="41"/>
      <c r="G25" s="41"/>
      <c r="H25" s="41"/>
      <c r="I25" s="41"/>
      <c r="J25" s="31"/>
      <c r="K25" s="31"/>
    </row>
    <row r="26" spans="1:13">
      <c r="A26" s="31"/>
      <c r="B26" s="31"/>
      <c r="C26" s="40"/>
      <c r="D26" s="41"/>
      <c r="E26" s="41"/>
      <c r="F26" s="41"/>
      <c r="G26" s="41"/>
      <c r="H26" s="41"/>
      <c r="I26" s="41"/>
      <c r="J26" s="31"/>
      <c r="K26" s="31"/>
    </row>
    <row r="27" spans="1:13" ht="20.100000000000001" customHeight="1">
      <c r="A27" s="31"/>
      <c r="B27" s="42" t="s">
        <v>98</v>
      </c>
      <c r="C27" s="42"/>
      <c r="D27" s="41"/>
      <c r="E27" s="41"/>
      <c r="F27" s="41"/>
      <c r="G27" s="41"/>
      <c r="H27" s="41"/>
      <c r="I27" s="41"/>
      <c r="J27" s="31"/>
      <c r="K27" s="34" t="s">
        <v>458</v>
      </c>
    </row>
    <row r="28" spans="1:13" ht="39.75" customHeight="1">
      <c r="A28" s="31"/>
      <c r="B28" s="566" t="s">
        <v>4</v>
      </c>
      <c r="C28" s="567"/>
      <c r="D28" s="397" t="s">
        <v>99</v>
      </c>
      <c r="E28" s="397" t="s">
        <v>100</v>
      </c>
      <c r="F28" s="397" t="s">
        <v>101</v>
      </c>
      <c r="G28" s="397" t="s">
        <v>102</v>
      </c>
      <c r="H28" s="397" t="s">
        <v>103</v>
      </c>
      <c r="I28" s="397" t="s">
        <v>104</v>
      </c>
      <c r="J28" s="397" t="s">
        <v>105</v>
      </c>
      <c r="K28" s="397" t="s">
        <v>11</v>
      </c>
    </row>
    <row r="29" spans="1:13" ht="20.100000000000001" customHeight="1">
      <c r="A29" s="31"/>
      <c r="B29" s="556" t="s">
        <v>85</v>
      </c>
      <c r="C29" s="568"/>
      <c r="D29" s="36" t="e">
        <f>ROUND(#REF!,0)*負担割合!$D$22</f>
        <v>#REF!</v>
      </c>
      <c r="E29" s="36" t="e">
        <f>ROUND(#REF!,0)*負担割合!$D$22</f>
        <v>#REF!</v>
      </c>
      <c r="F29" s="36" t="e">
        <f>ROUND(#REF!,0)*負担割合!$D$22</f>
        <v>#REF!</v>
      </c>
      <c r="G29" s="36" t="e">
        <f>ROUND(#REF!,0)*負担割合!$D$22</f>
        <v>#REF!</v>
      </c>
      <c r="H29" s="36" t="e">
        <f>ROUND(#REF!,0)*負担割合!$D$22</f>
        <v>#REF!</v>
      </c>
      <c r="I29" s="36" t="e">
        <f>ROUND(#REF!,0)*負担割合!$D$22</f>
        <v>#REF!</v>
      </c>
      <c r="J29" s="36" t="e">
        <f>ROUND(#REF!,0)*負担割合!$D$22</f>
        <v>#REF!</v>
      </c>
      <c r="K29" s="36" t="e">
        <f>ROUND(#REF!,0)*負担割合!$D$22</f>
        <v>#REF!</v>
      </c>
    </row>
    <row r="30" spans="1:13" ht="20.100000000000001" customHeight="1">
      <c r="A30" s="31"/>
      <c r="B30" s="550" t="s">
        <v>96</v>
      </c>
      <c r="C30" s="550"/>
      <c r="D30" s="36" t="e">
        <f>ROUND(#REF!,0)*負担割合!$D$22</f>
        <v>#REF!</v>
      </c>
      <c r="E30" s="36" t="e">
        <f>ROUND(#REF!,0)*負担割合!$D$22</f>
        <v>#REF!</v>
      </c>
      <c r="F30" s="36" t="e">
        <f>ROUND(#REF!,0)*負担割合!$D$22</f>
        <v>#REF!</v>
      </c>
      <c r="G30" s="36" t="e">
        <f>ROUND(#REF!,0)*負担割合!$D$22</f>
        <v>#REF!</v>
      </c>
      <c r="H30" s="36" t="e">
        <f>ROUND(#REF!,0)*負担割合!$D$22</f>
        <v>#REF!</v>
      </c>
      <c r="I30" s="36" t="e">
        <f>ROUND(#REF!,0)*負担割合!$D$22</f>
        <v>#REF!</v>
      </c>
      <c r="J30" s="36" t="e">
        <f>ROUND(#REF!,0)*負担割合!$D$22</f>
        <v>#REF!</v>
      </c>
      <c r="K30" s="36" t="e">
        <f>ROUND(#REF!,0)*負担割合!$D$22</f>
        <v>#REF!</v>
      </c>
      <c r="M30" t="s">
        <v>234</v>
      </c>
    </row>
    <row r="31" spans="1:13" ht="20.100000000000001" customHeight="1">
      <c r="A31" s="31"/>
      <c r="B31" s="550" t="s">
        <v>87</v>
      </c>
      <c r="C31" s="550"/>
      <c r="D31" s="36" t="e">
        <f>ROUND(#REF!,0)*負担割合!$D$22</f>
        <v>#REF!</v>
      </c>
      <c r="E31" s="36" t="e">
        <f>ROUND(#REF!,0)*負担割合!$D$22</f>
        <v>#REF!</v>
      </c>
      <c r="F31" s="36" t="e">
        <f>ROUND(#REF!,0)*負担割合!$D$22</f>
        <v>#REF!</v>
      </c>
      <c r="G31" s="36" t="e">
        <f>ROUND(#REF!,0)*負担割合!$D$22</f>
        <v>#REF!</v>
      </c>
      <c r="H31" s="36" t="e">
        <f>ROUND(#REF!,0)*負担割合!$D$22</f>
        <v>#REF!</v>
      </c>
      <c r="I31" s="36" t="e">
        <f>ROUND(#REF!,0)*負担割合!$D$22</f>
        <v>#REF!</v>
      </c>
      <c r="J31" s="36" t="e">
        <f>ROUND(#REF!,0)*負担割合!$D$22</f>
        <v>#REF!</v>
      </c>
      <c r="K31" s="36" t="e">
        <f>ROUND(#REF!,0)*負担割合!$D$22</f>
        <v>#REF!</v>
      </c>
      <c r="M31" s="30" t="s">
        <v>226</v>
      </c>
    </row>
    <row r="32" spans="1:13" ht="20.100000000000001" customHeight="1">
      <c r="A32" s="31"/>
      <c r="B32" s="559" t="s">
        <v>88</v>
      </c>
      <c r="C32" s="559"/>
      <c r="D32" s="36" t="e">
        <f>ROUND(#REF!,0)*負担割合!$D$22</f>
        <v>#REF!</v>
      </c>
      <c r="E32" s="36" t="e">
        <f>ROUND(#REF!,0)*負担割合!$D$22</f>
        <v>#REF!</v>
      </c>
      <c r="F32" s="36" t="e">
        <f>ROUND(#REF!,0)*負担割合!$D$22</f>
        <v>#REF!</v>
      </c>
      <c r="G32" s="36" t="e">
        <f>ROUND(#REF!,0)*負担割合!$D$22</f>
        <v>#REF!</v>
      </c>
      <c r="H32" s="36" t="e">
        <f>ROUND(#REF!,0)*負担割合!$D$22</f>
        <v>#REF!</v>
      </c>
      <c r="I32" s="36" t="e">
        <f>ROUND(#REF!,0)*負担割合!$D$22</f>
        <v>#REF!</v>
      </c>
      <c r="J32" s="36" t="e">
        <f>ROUND(#REF!,0)*負担割合!$D$22</f>
        <v>#REF!</v>
      </c>
      <c r="K32" s="36" t="e">
        <f>ROUND(#REF!,0)*負担割合!$D$22</f>
        <v>#REF!</v>
      </c>
      <c r="M32" s="30" t="s">
        <v>219</v>
      </c>
    </row>
    <row r="33" spans="1:13" ht="20.100000000000001" customHeight="1">
      <c r="A33" s="31"/>
      <c r="B33" s="550" t="s">
        <v>89</v>
      </c>
      <c r="C33" s="550"/>
      <c r="D33" s="36" t="e">
        <f>ROUND(#REF!,0)*負担割合!$D$22</f>
        <v>#REF!</v>
      </c>
      <c r="E33" s="36" t="e">
        <f>ROUND(#REF!,0)*負担割合!$D$22</f>
        <v>#REF!</v>
      </c>
      <c r="F33" s="36" t="e">
        <f>ROUND(#REF!,0)*負担割合!$D$22</f>
        <v>#REF!</v>
      </c>
      <c r="G33" s="36" t="e">
        <f>ROUND(#REF!,0)*負担割合!$D$22</f>
        <v>#REF!</v>
      </c>
      <c r="H33" s="36" t="e">
        <f>ROUND(#REF!,0)*負担割合!$D$22</f>
        <v>#REF!</v>
      </c>
      <c r="I33" s="36" t="e">
        <f>ROUND(#REF!,0)*負担割合!$D$22</f>
        <v>#REF!</v>
      </c>
      <c r="J33" s="36" t="e">
        <f>ROUND(#REF!,0)*負担割合!$D$22</f>
        <v>#REF!</v>
      </c>
      <c r="K33" s="36" t="e">
        <f>ROUND(#REF!,0)*負担割合!$D$22</f>
        <v>#REF!</v>
      </c>
      <c r="M33" s="30" t="s">
        <v>220</v>
      </c>
    </row>
    <row r="34" spans="1:13" ht="20.100000000000001" customHeight="1">
      <c r="A34" s="31"/>
      <c r="B34" s="560" t="s">
        <v>90</v>
      </c>
      <c r="C34" s="560"/>
      <c r="D34" s="36" t="e">
        <f>ROUND(#REF!,0)*負担割合!$D$22</f>
        <v>#REF!</v>
      </c>
      <c r="E34" s="36" t="e">
        <f>ROUND(#REF!,0)*負担割合!$D$22</f>
        <v>#REF!</v>
      </c>
      <c r="F34" s="36" t="e">
        <f>ROUND(#REF!,0)*負担割合!$D$22</f>
        <v>#REF!</v>
      </c>
      <c r="G34" s="36" t="e">
        <f>ROUND(#REF!,0)*負担割合!$D$22</f>
        <v>#REF!</v>
      </c>
      <c r="H34" s="36" t="e">
        <f>ROUND(#REF!,0)*負担割合!$D$22</f>
        <v>#REF!</v>
      </c>
      <c r="I34" s="36" t="e">
        <f>ROUND(#REF!,0)*負担割合!$D$22</f>
        <v>#REF!</v>
      </c>
      <c r="J34" s="36" t="e">
        <f>ROUND(#REF!,0)*負担割合!$D$22</f>
        <v>#REF!</v>
      </c>
      <c r="K34" s="36" t="e">
        <f>ROUND(#REF!,0)*負担割合!$D$22</f>
        <v>#REF!</v>
      </c>
      <c r="M34" s="30" t="s">
        <v>227</v>
      </c>
    </row>
    <row r="35" spans="1:13" ht="20.100000000000001" customHeight="1">
      <c r="A35" s="31"/>
      <c r="B35" s="561" t="s">
        <v>91</v>
      </c>
      <c r="C35" s="561"/>
      <c r="D35" s="36" t="e">
        <f>ROUND(#REF!,0)*負担割合!$D$22</f>
        <v>#REF!</v>
      </c>
      <c r="E35" s="36" t="e">
        <f>ROUND(#REF!,0)*負担割合!$D$22</f>
        <v>#REF!</v>
      </c>
      <c r="F35" s="36" t="e">
        <f>ROUND(#REF!,0)*負担割合!$D$22</f>
        <v>#REF!</v>
      </c>
      <c r="G35" s="36" t="e">
        <f>ROUND(#REF!,0)*負担割合!$D$22</f>
        <v>#REF!</v>
      </c>
      <c r="H35" s="36" t="e">
        <f>ROUND(#REF!,0)*負担割合!$D$22</f>
        <v>#REF!</v>
      </c>
      <c r="I35" s="36" t="e">
        <f>ROUND(#REF!,0)*負担割合!$D$22</f>
        <v>#REF!</v>
      </c>
      <c r="J35" s="36" t="e">
        <f>ROUND(#REF!,0)*負担割合!$D$22</f>
        <v>#REF!</v>
      </c>
      <c r="K35" s="36" t="e">
        <f>ROUND(#REF!,0)*負担割合!$D$22</f>
        <v>#REF!</v>
      </c>
      <c r="M35" s="30" t="s">
        <v>228</v>
      </c>
    </row>
    <row r="36" spans="1:13" ht="20.100000000000001" customHeight="1">
      <c r="A36" s="31"/>
      <c r="B36" s="560" t="s">
        <v>92</v>
      </c>
      <c r="C36" s="560"/>
      <c r="D36" s="36" t="e">
        <f>ROUND(#REF!,0)*負担割合!$D$22</f>
        <v>#REF!</v>
      </c>
      <c r="E36" s="36" t="e">
        <f>ROUND(#REF!,0)*負担割合!$D$22</f>
        <v>#REF!</v>
      </c>
      <c r="F36" s="36" t="e">
        <f>ROUND(#REF!,0)*負担割合!$D$22</f>
        <v>#REF!</v>
      </c>
      <c r="G36" s="36" t="e">
        <f>ROUND(#REF!,0)*負担割合!$D$22</f>
        <v>#REF!</v>
      </c>
      <c r="H36" s="36" t="e">
        <f>ROUND(#REF!,0)*負担割合!$D$22</f>
        <v>#REF!</v>
      </c>
      <c r="I36" s="36" t="e">
        <f>ROUND(#REF!,0)*負担割合!$D$22</f>
        <v>#REF!</v>
      </c>
      <c r="J36" s="36" t="e">
        <f>ROUND(#REF!,0)*負担割合!$D$22</f>
        <v>#REF!</v>
      </c>
      <c r="K36" s="36" t="e">
        <f>ROUND(#REF!,0)*負担割合!$D$22</f>
        <v>#REF!</v>
      </c>
      <c r="M36" s="30" t="s">
        <v>229</v>
      </c>
    </row>
    <row r="37" spans="1:13" ht="20.100000000000001" customHeight="1">
      <c r="A37" s="31"/>
      <c r="B37" s="550" t="s">
        <v>93</v>
      </c>
      <c r="C37" s="550"/>
      <c r="D37" s="36" t="e">
        <f>ROUND(#REF!,0)*負担割合!$D$22</f>
        <v>#REF!</v>
      </c>
      <c r="E37" s="36" t="e">
        <f>ROUND(#REF!,0)*負担割合!$D$22</f>
        <v>#REF!</v>
      </c>
      <c r="F37" s="36" t="e">
        <f>ROUND(#REF!,0)*負担割合!$D$22</f>
        <v>#REF!</v>
      </c>
      <c r="G37" s="36" t="e">
        <f>ROUND(#REF!,0)*負担割合!$D$22</f>
        <v>#REF!</v>
      </c>
      <c r="H37" s="36" t="e">
        <f>ROUND(#REF!,0)*負担割合!$D$22</f>
        <v>#REF!</v>
      </c>
      <c r="I37" s="36" t="e">
        <f>ROUND(#REF!,0)*負担割合!$D$22</f>
        <v>#REF!</v>
      </c>
      <c r="J37" s="36" t="e">
        <f>ROUND(#REF!,0)*負担割合!$D$22</f>
        <v>#REF!</v>
      </c>
      <c r="K37" s="36" t="e">
        <f>ROUND(#REF!,0)*負担割合!$D$22</f>
        <v>#REF!</v>
      </c>
      <c r="M37" s="30" t="s">
        <v>230</v>
      </c>
    </row>
    <row r="38" spans="1:13" ht="20.100000000000001" customHeight="1">
      <c r="A38" s="31"/>
      <c r="B38" s="550" t="s">
        <v>94</v>
      </c>
      <c r="C38" s="550"/>
      <c r="D38" s="36" t="e">
        <f>ROUND(#REF!,0)*負担割合!$D$22</f>
        <v>#REF!</v>
      </c>
      <c r="E38" s="36" t="e">
        <f>ROUND(#REF!,0)*負担割合!$D$22</f>
        <v>#REF!</v>
      </c>
      <c r="F38" s="36" t="e">
        <f>ROUND(#REF!,0)*負担割合!$D$22</f>
        <v>#REF!</v>
      </c>
      <c r="G38" s="36" t="e">
        <f>ROUND(#REF!,0)*負担割合!$D$22</f>
        <v>#REF!</v>
      </c>
      <c r="H38" s="36" t="e">
        <f>ROUND(#REF!,0)*負担割合!$D$22</f>
        <v>#REF!</v>
      </c>
      <c r="I38" s="36" t="e">
        <f>ROUND(#REF!,0)*負担割合!$D$22</f>
        <v>#REF!</v>
      </c>
      <c r="J38" s="36" t="e">
        <f>ROUND(#REF!,0)*負担割合!$D$22</f>
        <v>#REF!</v>
      </c>
      <c r="K38" s="36" t="e">
        <f>ROUND(#REF!,0)*負担割合!$D$22</f>
        <v>#REF!</v>
      </c>
      <c r="M38" s="30" t="s">
        <v>231</v>
      </c>
    </row>
    <row r="39" spans="1:13" ht="20.100000000000001" customHeight="1">
      <c r="A39" s="31"/>
      <c r="B39" s="572" t="s">
        <v>95</v>
      </c>
      <c r="C39" s="573"/>
      <c r="D39" s="36" t="e">
        <f>ROUND(#REF!,0)*負担割合!$D$22</f>
        <v>#REF!</v>
      </c>
      <c r="E39" s="36" t="e">
        <f>ROUND(#REF!,0)*負担割合!$D$22</f>
        <v>#REF!</v>
      </c>
      <c r="F39" s="36" t="e">
        <f>ROUND(#REF!,0)*負担割合!$D$22</f>
        <v>#REF!</v>
      </c>
      <c r="G39" s="36" t="e">
        <f>ROUND(#REF!,0)*負担割合!$D$22</f>
        <v>#REF!</v>
      </c>
      <c r="H39" s="36" t="e">
        <f>ROUND(#REF!,0)*負担割合!$D$22</f>
        <v>#REF!</v>
      </c>
      <c r="I39" s="36" t="e">
        <f>ROUND(#REF!,0)*負担割合!$D$22</f>
        <v>#REF!</v>
      </c>
      <c r="J39" s="36" t="e">
        <f>ROUND(#REF!,0)*負担割合!$D$22</f>
        <v>#REF!</v>
      </c>
      <c r="K39" s="36" t="e">
        <f>ROUND(#REF!,0)*負担割合!$D$22</f>
        <v>#REF!</v>
      </c>
    </row>
    <row r="40" spans="1:13" ht="20.100000000000001" customHeight="1">
      <c r="A40" s="31"/>
      <c r="B40" s="550" t="s">
        <v>96</v>
      </c>
      <c r="C40" s="550"/>
      <c r="D40" s="36" t="e">
        <f>ROUND(#REF!,0)*負担割合!$D$22</f>
        <v>#REF!</v>
      </c>
      <c r="E40" s="36" t="e">
        <f>ROUND(#REF!,0)*負担割合!$D$22</f>
        <v>#REF!</v>
      </c>
      <c r="F40" s="36" t="e">
        <f>ROUND(#REF!,0)*負担割合!$D$22</f>
        <v>#REF!</v>
      </c>
      <c r="G40" s="36" t="e">
        <f>ROUND(#REF!,0)*負担割合!$D$22</f>
        <v>#REF!</v>
      </c>
      <c r="H40" s="36" t="e">
        <f>ROUND(#REF!,0)*負担割合!$D$22</f>
        <v>#REF!</v>
      </c>
      <c r="I40" s="36" t="e">
        <f>ROUND(#REF!,0)*負担割合!$D$22</f>
        <v>#REF!</v>
      </c>
      <c r="J40" s="36" t="e">
        <f>ROUND(#REF!,0)*負担割合!$D$22</f>
        <v>#REF!</v>
      </c>
      <c r="K40" s="36" t="e">
        <f>ROUND(#REF!,0)*負担割合!$D$22</f>
        <v>#REF!</v>
      </c>
    </row>
    <row r="41" spans="1:13" ht="20.100000000000001" customHeight="1">
      <c r="A41" s="31"/>
      <c r="B41" s="550" t="s">
        <v>88</v>
      </c>
      <c r="C41" s="550"/>
      <c r="D41" s="36" t="e">
        <f>ROUND(#REF!,0)*負担割合!$D$22</f>
        <v>#REF!</v>
      </c>
      <c r="E41" s="36" t="e">
        <f>ROUND(#REF!,0)*負担割合!$D$22</f>
        <v>#REF!</v>
      </c>
      <c r="F41" s="36" t="e">
        <f>ROUND(#REF!,0)*負担割合!$D$22</f>
        <v>#REF!</v>
      </c>
      <c r="G41" s="36" t="e">
        <f>ROUND(#REF!,0)*負担割合!$D$22</f>
        <v>#REF!</v>
      </c>
      <c r="H41" s="36" t="e">
        <f>ROUND(#REF!,0)*負担割合!$D$22</f>
        <v>#REF!</v>
      </c>
      <c r="I41" s="36" t="e">
        <f>ROUND(#REF!,0)*負担割合!$D$22</f>
        <v>#REF!</v>
      </c>
      <c r="J41" s="36" t="e">
        <f>ROUND(#REF!,0)*負担割合!$D$22</f>
        <v>#REF!</v>
      </c>
      <c r="K41" s="36" t="e">
        <f>ROUND(#REF!,0)*負担割合!$D$22</f>
        <v>#REF!</v>
      </c>
    </row>
    <row r="42" spans="1:13" ht="20.100000000000001" customHeight="1">
      <c r="A42" s="31"/>
      <c r="B42" s="559" t="s">
        <v>89</v>
      </c>
      <c r="C42" s="559"/>
      <c r="D42" s="36" t="e">
        <f>ROUND(#REF!,0)*負担割合!$D$22</f>
        <v>#REF!</v>
      </c>
      <c r="E42" s="36" t="e">
        <f>ROUND(#REF!,0)*負担割合!$D$22</f>
        <v>#REF!</v>
      </c>
      <c r="F42" s="36" t="e">
        <f>ROUND(#REF!,0)*負担割合!$D$22</f>
        <v>#REF!</v>
      </c>
      <c r="G42" s="36" t="e">
        <f>ROUND(#REF!,0)*負担割合!$D$22</f>
        <v>#REF!</v>
      </c>
      <c r="H42" s="36" t="e">
        <f>ROUND(#REF!,0)*負担割合!$D$22</f>
        <v>#REF!</v>
      </c>
      <c r="I42" s="36" t="e">
        <f>ROUND(#REF!,0)*負担割合!$D$22</f>
        <v>#REF!</v>
      </c>
      <c r="J42" s="36" t="e">
        <f>ROUND(#REF!,0)*負担割合!$D$22</f>
        <v>#REF!</v>
      </c>
      <c r="K42" s="36" t="e">
        <f>ROUND(#REF!,0)*負担割合!$D$22</f>
        <v>#REF!</v>
      </c>
    </row>
    <row r="43" spans="1:13" ht="20.100000000000001" customHeight="1">
      <c r="A43" s="31"/>
      <c r="B43" s="550" t="s">
        <v>93</v>
      </c>
      <c r="C43" s="550"/>
      <c r="D43" s="36" t="e">
        <f>ROUND(#REF!,0)*負担割合!$D$22</f>
        <v>#REF!</v>
      </c>
      <c r="E43" s="36" t="e">
        <f>ROUND(#REF!,0)*負担割合!$D$22</f>
        <v>#REF!</v>
      </c>
      <c r="F43" s="36" t="e">
        <f>ROUND(#REF!,0)*負担割合!$D$22</f>
        <v>#REF!</v>
      </c>
      <c r="G43" s="36" t="e">
        <f>ROUND(#REF!,0)*負担割合!$D$22</f>
        <v>#REF!</v>
      </c>
      <c r="H43" s="36" t="e">
        <f>ROUND(#REF!,0)*負担割合!$D$22</f>
        <v>#REF!</v>
      </c>
      <c r="I43" s="36" t="e">
        <f>ROUND(#REF!,0)*負担割合!$D$22</f>
        <v>#REF!</v>
      </c>
      <c r="J43" s="36" t="e">
        <f>ROUND(#REF!,0)*負担割合!$D$22</f>
        <v>#REF!</v>
      </c>
      <c r="K43" s="36" t="e">
        <f>ROUND(#REF!,0)*負担割合!$D$22</f>
        <v>#REF!</v>
      </c>
    </row>
    <row r="44" spans="1:13" ht="20.100000000000001" customHeight="1">
      <c r="A44" s="31"/>
      <c r="B44" s="559" t="s">
        <v>94</v>
      </c>
      <c r="C44" s="559"/>
      <c r="D44" s="36" t="e">
        <f>ROUND(#REF!,0)*負担割合!$D$22</f>
        <v>#REF!</v>
      </c>
      <c r="E44" s="36" t="e">
        <f>ROUND(#REF!,0)*負担割合!$D$22</f>
        <v>#REF!</v>
      </c>
      <c r="F44" s="36" t="e">
        <f>ROUND(#REF!,0)*負担割合!$D$22</f>
        <v>#REF!</v>
      </c>
      <c r="G44" s="36" t="e">
        <f>ROUND(#REF!,0)*負担割合!$D$22</f>
        <v>#REF!</v>
      </c>
      <c r="H44" s="36" t="e">
        <f>ROUND(#REF!,0)*負担割合!$D$22</f>
        <v>#REF!</v>
      </c>
      <c r="I44" s="36" t="e">
        <f>ROUND(#REF!,0)*負担割合!$D$22</f>
        <v>#REF!</v>
      </c>
      <c r="J44" s="36" t="e">
        <f>ROUND(#REF!,0)*負担割合!$D$22</f>
        <v>#REF!</v>
      </c>
      <c r="K44" s="36" t="e">
        <f>ROUND(#REF!,0)*負担割合!$D$22</f>
        <v>#REF!</v>
      </c>
    </row>
    <row r="45" spans="1:13" ht="20.100000000000001" customHeight="1">
      <c r="A45" s="31"/>
      <c r="B45" s="569" t="s">
        <v>97</v>
      </c>
      <c r="C45" s="570"/>
      <c r="D45" s="36" t="e">
        <f>ROUND(#REF!,0)*負担割合!$D$22</f>
        <v>#REF!</v>
      </c>
      <c r="E45" s="36" t="e">
        <f>ROUND(#REF!,0)*負担割合!$D$22</f>
        <v>#REF!</v>
      </c>
      <c r="F45" s="36" t="e">
        <f>ROUND(#REF!,0)*負担割合!$D$22</f>
        <v>#REF!</v>
      </c>
      <c r="G45" s="36" t="e">
        <f>ROUND(#REF!,0)*負担割合!$D$22</f>
        <v>#REF!</v>
      </c>
      <c r="H45" s="36" t="e">
        <f>ROUND(#REF!,0)*負担割合!$D$22</f>
        <v>#REF!</v>
      </c>
      <c r="I45" s="36" t="e">
        <f>ROUND(#REF!,0)*負担割合!$D$22</f>
        <v>#REF!</v>
      </c>
      <c r="J45" s="36" t="e">
        <f>ROUND(#REF!,0)*負担割合!$D$22</f>
        <v>#REF!</v>
      </c>
      <c r="K45" s="36" t="e">
        <f>ROUND(#REF!,0)*負担割合!$D$22</f>
        <v>#REF!</v>
      </c>
      <c r="M45" s="30" t="s">
        <v>232</v>
      </c>
    </row>
    <row r="46" spans="1:13" ht="20.100000000000001" customHeight="1">
      <c r="A46" s="31"/>
      <c r="B46" s="571" t="s">
        <v>11</v>
      </c>
      <c r="C46" s="571"/>
      <c r="D46" s="36" t="e">
        <f>ROUND(#REF!,0)*負担割合!$D$22</f>
        <v>#REF!</v>
      </c>
      <c r="E46" s="36" t="e">
        <f>ROUND(#REF!,0)*負担割合!$D$22</f>
        <v>#REF!</v>
      </c>
      <c r="F46" s="36" t="e">
        <f>ROUND(#REF!,0)*負担割合!$D$22</f>
        <v>#REF!</v>
      </c>
      <c r="G46" s="36" t="e">
        <f>ROUND(#REF!,0)*負担割合!$D$22</f>
        <v>#REF!</v>
      </c>
      <c r="H46" s="36" t="e">
        <f>ROUND(#REF!,0)*負担割合!$D$22</f>
        <v>#REF!</v>
      </c>
      <c r="I46" s="36" t="e">
        <f>ROUND(#REF!,0)*負担割合!$D$22</f>
        <v>#REF!</v>
      </c>
      <c r="J46" s="36" t="e">
        <f>ROUND(#REF!,0)*負担割合!$D$22</f>
        <v>#REF!</v>
      </c>
      <c r="K46" s="36" t="e">
        <f>ROUND(#REF!,0)*負担割合!$D$22</f>
        <v>#REF!</v>
      </c>
    </row>
    <row r="47" spans="1:13">
      <c r="A47" s="31"/>
      <c r="B47" s="31"/>
      <c r="C47" s="31"/>
      <c r="D47" s="31"/>
      <c r="E47" s="31"/>
      <c r="F47" s="31"/>
      <c r="G47" s="31"/>
      <c r="H47" s="31"/>
      <c r="I47" s="31"/>
      <c r="J47" s="31"/>
      <c r="K47" s="31"/>
    </row>
    <row r="48" spans="1:13">
      <c r="A48" s="31"/>
      <c r="B48" s="31"/>
      <c r="C48" s="31"/>
      <c r="D48" s="31"/>
      <c r="E48" s="31"/>
      <c r="F48" s="31"/>
      <c r="G48" s="31"/>
      <c r="H48" s="31"/>
      <c r="I48" s="31"/>
      <c r="J48" s="31"/>
      <c r="K48" s="31"/>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48"/>
  <sheetViews>
    <sheetView workbookViewId="0"/>
  </sheetViews>
  <sheetFormatPr defaultRowHeight="12"/>
  <cols>
    <col min="1" max="1" width="0.875" style="50" customWidth="1"/>
    <col min="2" max="2" width="3.75" style="50" customWidth="1"/>
    <col min="3" max="3" width="16.75" style="50" customWidth="1"/>
    <col min="4" max="10" width="13.625" style="50" customWidth="1"/>
    <col min="11" max="11" width="16.25" style="50" customWidth="1"/>
    <col min="12" max="256" width="9" style="30"/>
    <col min="257" max="257" width="0.875" style="30" customWidth="1"/>
    <col min="258" max="258" width="3.75" style="30" customWidth="1"/>
    <col min="259" max="259" width="16.75" style="30" customWidth="1"/>
    <col min="260" max="266" width="13.625" style="30" customWidth="1"/>
    <col min="267" max="267" width="16.25" style="30" customWidth="1"/>
    <col min="268" max="512" width="9" style="30"/>
    <col min="513" max="513" width="0.875" style="30" customWidth="1"/>
    <col min="514" max="514" width="3.75" style="30" customWidth="1"/>
    <col min="515" max="515" width="16.75" style="30" customWidth="1"/>
    <col min="516" max="522" width="13.625" style="30" customWidth="1"/>
    <col min="523" max="523" width="16.25" style="30" customWidth="1"/>
    <col min="524" max="768" width="9" style="30"/>
    <col min="769" max="769" width="0.875" style="30" customWidth="1"/>
    <col min="770" max="770" width="3.75" style="30" customWidth="1"/>
    <col min="771" max="771" width="16.75" style="30" customWidth="1"/>
    <col min="772" max="778" width="13.625" style="30" customWidth="1"/>
    <col min="779" max="779" width="16.25" style="30" customWidth="1"/>
    <col min="780" max="1024" width="9" style="30"/>
    <col min="1025" max="1025" width="0.875" style="30" customWidth="1"/>
    <col min="1026" max="1026" width="3.75" style="30" customWidth="1"/>
    <col min="1027" max="1027" width="16.75" style="30" customWidth="1"/>
    <col min="1028" max="1034" width="13.625" style="30" customWidth="1"/>
    <col min="1035" max="1035" width="16.25" style="30" customWidth="1"/>
    <col min="1036" max="1280" width="9" style="30"/>
    <col min="1281" max="1281" width="0.875" style="30" customWidth="1"/>
    <col min="1282" max="1282" width="3.75" style="30" customWidth="1"/>
    <col min="1283" max="1283" width="16.75" style="30" customWidth="1"/>
    <col min="1284" max="1290" width="13.625" style="30" customWidth="1"/>
    <col min="1291" max="1291" width="16.25" style="30" customWidth="1"/>
    <col min="1292" max="1536" width="9" style="30"/>
    <col min="1537" max="1537" width="0.875" style="30" customWidth="1"/>
    <col min="1538" max="1538" width="3.75" style="30" customWidth="1"/>
    <col min="1539" max="1539" width="16.75" style="30" customWidth="1"/>
    <col min="1540" max="1546" width="13.625" style="30" customWidth="1"/>
    <col min="1547" max="1547" width="16.25" style="30" customWidth="1"/>
    <col min="1548" max="1792" width="9" style="30"/>
    <col min="1793" max="1793" width="0.875" style="30" customWidth="1"/>
    <col min="1794" max="1794" width="3.75" style="30" customWidth="1"/>
    <col min="1795" max="1795" width="16.75" style="30" customWidth="1"/>
    <col min="1796" max="1802" width="13.625" style="30" customWidth="1"/>
    <col min="1803" max="1803" width="16.25" style="30" customWidth="1"/>
    <col min="1804" max="2048" width="9" style="30"/>
    <col min="2049" max="2049" width="0.875" style="30" customWidth="1"/>
    <col min="2050" max="2050" width="3.75" style="30" customWidth="1"/>
    <col min="2051" max="2051" width="16.75" style="30" customWidth="1"/>
    <col min="2052" max="2058" width="13.625" style="30" customWidth="1"/>
    <col min="2059" max="2059" width="16.25" style="30" customWidth="1"/>
    <col min="2060" max="2304" width="9" style="30"/>
    <col min="2305" max="2305" width="0.875" style="30" customWidth="1"/>
    <col min="2306" max="2306" width="3.75" style="30" customWidth="1"/>
    <col min="2307" max="2307" width="16.75" style="30" customWidth="1"/>
    <col min="2308" max="2314" width="13.625" style="30" customWidth="1"/>
    <col min="2315" max="2315" width="16.25" style="30" customWidth="1"/>
    <col min="2316" max="2560" width="9" style="30"/>
    <col min="2561" max="2561" width="0.875" style="30" customWidth="1"/>
    <col min="2562" max="2562" width="3.75" style="30" customWidth="1"/>
    <col min="2563" max="2563" width="16.75" style="30" customWidth="1"/>
    <col min="2564" max="2570" width="13.625" style="30" customWidth="1"/>
    <col min="2571" max="2571" width="16.25" style="30" customWidth="1"/>
    <col min="2572" max="2816" width="9" style="30"/>
    <col min="2817" max="2817" width="0.875" style="30" customWidth="1"/>
    <col min="2818" max="2818" width="3.75" style="30" customWidth="1"/>
    <col min="2819" max="2819" width="16.75" style="30" customWidth="1"/>
    <col min="2820" max="2826" width="13.625" style="30" customWidth="1"/>
    <col min="2827" max="2827" width="16.25" style="30" customWidth="1"/>
    <col min="2828" max="3072" width="9" style="30"/>
    <col min="3073" max="3073" width="0.875" style="30" customWidth="1"/>
    <col min="3074" max="3074" width="3.75" style="30" customWidth="1"/>
    <col min="3075" max="3075" width="16.75" style="30" customWidth="1"/>
    <col min="3076" max="3082" width="13.625" style="30" customWidth="1"/>
    <col min="3083" max="3083" width="16.25" style="30" customWidth="1"/>
    <col min="3084" max="3328" width="9" style="30"/>
    <col min="3329" max="3329" width="0.875" style="30" customWidth="1"/>
    <col min="3330" max="3330" width="3.75" style="30" customWidth="1"/>
    <col min="3331" max="3331" width="16.75" style="30" customWidth="1"/>
    <col min="3332" max="3338" width="13.625" style="30" customWidth="1"/>
    <col min="3339" max="3339" width="16.25" style="30" customWidth="1"/>
    <col min="3340" max="3584" width="9" style="30"/>
    <col min="3585" max="3585" width="0.875" style="30" customWidth="1"/>
    <col min="3586" max="3586" width="3.75" style="30" customWidth="1"/>
    <col min="3587" max="3587" width="16.75" style="30" customWidth="1"/>
    <col min="3588" max="3594" width="13.625" style="30" customWidth="1"/>
    <col min="3595" max="3595" width="16.25" style="30" customWidth="1"/>
    <col min="3596" max="3840" width="9" style="30"/>
    <col min="3841" max="3841" width="0.875" style="30" customWidth="1"/>
    <col min="3842" max="3842" width="3.75" style="30" customWidth="1"/>
    <col min="3843" max="3843" width="16.75" style="30" customWidth="1"/>
    <col min="3844" max="3850" width="13.625" style="30" customWidth="1"/>
    <col min="3851" max="3851" width="16.25" style="30" customWidth="1"/>
    <col min="3852" max="4096" width="9" style="30"/>
    <col min="4097" max="4097" width="0.875" style="30" customWidth="1"/>
    <col min="4098" max="4098" width="3.75" style="30" customWidth="1"/>
    <col min="4099" max="4099" width="16.75" style="30" customWidth="1"/>
    <col min="4100" max="4106" width="13.625" style="30" customWidth="1"/>
    <col min="4107" max="4107" width="16.25" style="30" customWidth="1"/>
    <col min="4108" max="4352" width="9" style="30"/>
    <col min="4353" max="4353" width="0.875" style="30" customWidth="1"/>
    <col min="4354" max="4354" width="3.75" style="30" customWidth="1"/>
    <col min="4355" max="4355" width="16.75" style="30" customWidth="1"/>
    <col min="4356" max="4362" width="13.625" style="30" customWidth="1"/>
    <col min="4363" max="4363" width="16.25" style="30" customWidth="1"/>
    <col min="4364" max="4608" width="9" style="30"/>
    <col min="4609" max="4609" width="0.875" style="30" customWidth="1"/>
    <col min="4610" max="4610" width="3.75" style="30" customWidth="1"/>
    <col min="4611" max="4611" width="16.75" style="30" customWidth="1"/>
    <col min="4612" max="4618" width="13.625" style="30" customWidth="1"/>
    <col min="4619" max="4619" width="16.25" style="30" customWidth="1"/>
    <col min="4620" max="4864" width="9" style="30"/>
    <col min="4865" max="4865" width="0.875" style="30" customWidth="1"/>
    <col min="4866" max="4866" width="3.75" style="30" customWidth="1"/>
    <col min="4867" max="4867" width="16.75" style="30" customWidth="1"/>
    <col min="4868" max="4874" width="13.625" style="30" customWidth="1"/>
    <col min="4875" max="4875" width="16.25" style="30" customWidth="1"/>
    <col min="4876" max="5120" width="9" style="30"/>
    <col min="5121" max="5121" width="0.875" style="30" customWidth="1"/>
    <col min="5122" max="5122" width="3.75" style="30" customWidth="1"/>
    <col min="5123" max="5123" width="16.75" style="30" customWidth="1"/>
    <col min="5124" max="5130" width="13.625" style="30" customWidth="1"/>
    <col min="5131" max="5131" width="16.25" style="30" customWidth="1"/>
    <col min="5132" max="5376" width="9" style="30"/>
    <col min="5377" max="5377" width="0.875" style="30" customWidth="1"/>
    <col min="5378" max="5378" width="3.75" style="30" customWidth="1"/>
    <col min="5379" max="5379" width="16.75" style="30" customWidth="1"/>
    <col min="5380" max="5386" width="13.625" style="30" customWidth="1"/>
    <col min="5387" max="5387" width="16.25" style="30" customWidth="1"/>
    <col min="5388" max="5632" width="9" style="30"/>
    <col min="5633" max="5633" width="0.875" style="30" customWidth="1"/>
    <col min="5634" max="5634" width="3.75" style="30" customWidth="1"/>
    <col min="5635" max="5635" width="16.75" style="30" customWidth="1"/>
    <col min="5636" max="5642" width="13.625" style="30" customWidth="1"/>
    <col min="5643" max="5643" width="16.25" style="30" customWidth="1"/>
    <col min="5644" max="5888" width="9" style="30"/>
    <col min="5889" max="5889" width="0.875" style="30" customWidth="1"/>
    <col min="5890" max="5890" width="3.75" style="30" customWidth="1"/>
    <col min="5891" max="5891" width="16.75" style="30" customWidth="1"/>
    <col min="5892" max="5898" width="13.625" style="30" customWidth="1"/>
    <col min="5899" max="5899" width="16.25" style="30" customWidth="1"/>
    <col min="5900" max="6144" width="9" style="30"/>
    <col min="6145" max="6145" width="0.875" style="30" customWidth="1"/>
    <col min="6146" max="6146" width="3.75" style="30" customWidth="1"/>
    <col min="6147" max="6147" width="16.75" style="30" customWidth="1"/>
    <col min="6148" max="6154" width="13.625" style="30" customWidth="1"/>
    <col min="6155" max="6155" width="16.25" style="30" customWidth="1"/>
    <col min="6156" max="6400" width="9" style="30"/>
    <col min="6401" max="6401" width="0.875" style="30" customWidth="1"/>
    <col min="6402" max="6402" width="3.75" style="30" customWidth="1"/>
    <col min="6403" max="6403" width="16.75" style="30" customWidth="1"/>
    <col min="6404" max="6410" width="13.625" style="30" customWidth="1"/>
    <col min="6411" max="6411" width="16.25" style="30" customWidth="1"/>
    <col min="6412" max="6656" width="9" style="30"/>
    <col min="6657" max="6657" width="0.875" style="30" customWidth="1"/>
    <col min="6658" max="6658" width="3.75" style="30" customWidth="1"/>
    <col min="6659" max="6659" width="16.75" style="30" customWidth="1"/>
    <col min="6660" max="6666" width="13.625" style="30" customWidth="1"/>
    <col min="6667" max="6667" width="16.25" style="30" customWidth="1"/>
    <col min="6668" max="6912" width="9" style="30"/>
    <col min="6913" max="6913" width="0.875" style="30" customWidth="1"/>
    <col min="6914" max="6914" width="3.75" style="30" customWidth="1"/>
    <col min="6915" max="6915" width="16.75" style="30" customWidth="1"/>
    <col min="6916" max="6922" width="13.625" style="30" customWidth="1"/>
    <col min="6923" max="6923" width="16.25" style="30" customWidth="1"/>
    <col min="6924" max="7168" width="9" style="30"/>
    <col min="7169" max="7169" width="0.875" style="30" customWidth="1"/>
    <col min="7170" max="7170" width="3.75" style="30" customWidth="1"/>
    <col min="7171" max="7171" width="16.75" style="30" customWidth="1"/>
    <col min="7172" max="7178" width="13.625" style="30" customWidth="1"/>
    <col min="7179" max="7179" width="16.25" style="30" customWidth="1"/>
    <col min="7180" max="7424" width="9" style="30"/>
    <col min="7425" max="7425" width="0.875" style="30" customWidth="1"/>
    <col min="7426" max="7426" width="3.75" style="30" customWidth="1"/>
    <col min="7427" max="7427" width="16.75" style="30" customWidth="1"/>
    <col min="7428" max="7434" width="13.625" style="30" customWidth="1"/>
    <col min="7435" max="7435" width="16.25" style="30" customWidth="1"/>
    <col min="7436" max="7680" width="9" style="30"/>
    <col min="7681" max="7681" width="0.875" style="30" customWidth="1"/>
    <col min="7682" max="7682" width="3.75" style="30" customWidth="1"/>
    <col min="7683" max="7683" width="16.75" style="30" customWidth="1"/>
    <col min="7684" max="7690" width="13.625" style="30" customWidth="1"/>
    <col min="7691" max="7691" width="16.25" style="30" customWidth="1"/>
    <col min="7692" max="7936" width="9" style="30"/>
    <col min="7937" max="7937" width="0.875" style="30" customWidth="1"/>
    <col min="7938" max="7938" width="3.75" style="30" customWidth="1"/>
    <col min="7939" max="7939" width="16.75" style="30" customWidth="1"/>
    <col min="7940" max="7946" width="13.625" style="30" customWidth="1"/>
    <col min="7947" max="7947" width="16.25" style="30" customWidth="1"/>
    <col min="7948" max="8192" width="9" style="30"/>
    <col min="8193" max="8193" width="0.875" style="30" customWidth="1"/>
    <col min="8194" max="8194" width="3.75" style="30" customWidth="1"/>
    <col min="8195" max="8195" width="16.75" style="30" customWidth="1"/>
    <col min="8196" max="8202" width="13.625" style="30" customWidth="1"/>
    <col min="8203" max="8203" width="16.25" style="30" customWidth="1"/>
    <col min="8204" max="8448" width="9" style="30"/>
    <col min="8449" max="8449" width="0.875" style="30" customWidth="1"/>
    <col min="8450" max="8450" width="3.75" style="30" customWidth="1"/>
    <col min="8451" max="8451" width="16.75" style="30" customWidth="1"/>
    <col min="8452" max="8458" width="13.625" style="30" customWidth="1"/>
    <col min="8459" max="8459" width="16.25" style="30" customWidth="1"/>
    <col min="8460" max="8704" width="9" style="30"/>
    <col min="8705" max="8705" width="0.875" style="30" customWidth="1"/>
    <col min="8706" max="8706" width="3.75" style="30" customWidth="1"/>
    <col min="8707" max="8707" width="16.75" style="30" customWidth="1"/>
    <col min="8708" max="8714" width="13.625" style="30" customWidth="1"/>
    <col min="8715" max="8715" width="16.25" style="30" customWidth="1"/>
    <col min="8716" max="8960" width="9" style="30"/>
    <col min="8961" max="8961" width="0.875" style="30" customWidth="1"/>
    <col min="8962" max="8962" width="3.75" style="30" customWidth="1"/>
    <col min="8963" max="8963" width="16.75" style="30" customWidth="1"/>
    <col min="8964" max="8970" width="13.625" style="30" customWidth="1"/>
    <col min="8971" max="8971" width="16.25" style="30" customWidth="1"/>
    <col min="8972" max="9216" width="9" style="30"/>
    <col min="9217" max="9217" width="0.875" style="30" customWidth="1"/>
    <col min="9218" max="9218" width="3.75" style="30" customWidth="1"/>
    <col min="9219" max="9219" width="16.75" style="30" customWidth="1"/>
    <col min="9220" max="9226" width="13.625" style="30" customWidth="1"/>
    <col min="9227" max="9227" width="16.25" style="30" customWidth="1"/>
    <col min="9228" max="9472" width="9" style="30"/>
    <col min="9473" max="9473" width="0.875" style="30" customWidth="1"/>
    <col min="9474" max="9474" width="3.75" style="30" customWidth="1"/>
    <col min="9475" max="9475" width="16.75" style="30" customWidth="1"/>
    <col min="9476" max="9482" width="13.625" style="30" customWidth="1"/>
    <col min="9483" max="9483" width="16.25" style="30" customWidth="1"/>
    <col min="9484" max="9728" width="9" style="30"/>
    <col min="9729" max="9729" width="0.875" style="30" customWidth="1"/>
    <col min="9730" max="9730" width="3.75" style="30" customWidth="1"/>
    <col min="9731" max="9731" width="16.75" style="30" customWidth="1"/>
    <col min="9732" max="9738" width="13.625" style="30" customWidth="1"/>
    <col min="9739" max="9739" width="16.25" style="30" customWidth="1"/>
    <col min="9740" max="9984" width="9" style="30"/>
    <col min="9985" max="9985" width="0.875" style="30" customWidth="1"/>
    <col min="9986" max="9986" width="3.75" style="30" customWidth="1"/>
    <col min="9987" max="9987" width="16.75" style="30" customWidth="1"/>
    <col min="9988" max="9994" width="13.625" style="30" customWidth="1"/>
    <col min="9995" max="9995" width="16.25" style="30" customWidth="1"/>
    <col min="9996" max="10240" width="9" style="30"/>
    <col min="10241" max="10241" width="0.875" style="30" customWidth="1"/>
    <col min="10242" max="10242" width="3.75" style="30" customWidth="1"/>
    <col min="10243" max="10243" width="16.75" style="30" customWidth="1"/>
    <col min="10244" max="10250" width="13.625" style="30" customWidth="1"/>
    <col min="10251" max="10251" width="16.25" style="30" customWidth="1"/>
    <col min="10252" max="10496" width="9" style="30"/>
    <col min="10497" max="10497" width="0.875" style="30" customWidth="1"/>
    <col min="10498" max="10498" width="3.75" style="30" customWidth="1"/>
    <col min="10499" max="10499" width="16.75" style="30" customWidth="1"/>
    <col min="10500" max="10506" width="13.625" style="30" customWidth="1"/>
    <col min="10507" max="10507" width="16.25" style="30" customWidth="1"/>
    <col min="10508" max="10752" width="9" style="30"/>
    <col min="10753" max="10753" width="0.875" style="30" customWidth="1"/>
    <col min="10754" max="10754" width="3.75" style="30" customWidth="1"/>
    <col min="10755" max="10755" width="16.75" style="30" customWidth="1"/>
    <col min="10756" max="10762" width="13.625" style="30" customWidth="1"/>
    <col min="10763" max="10763" width="16.25" style="30" customWidth="1"/>
    <col min="10764" max="11008" width="9" style="30"/>
    <col min="11009" max="11009" width="0.875" style="30" customWidth="1"/>
    <col min="11010" max="11010" width="3.75" style="30" customWidth="1"/>
    <col min="11011" max="11011" width="16.75" style="30" customWidth="1"/>
    <col min="11012" max="11018" width="13.625" style="30" customWidth="1"/>
    <col min="11019" max="11019" width="16.25" style="30" customWidth="1"/>
    <col min="11020" max="11264" width="9" style="30"/>
    <col min="11265" max="11265" width="0.875" style="30" customWidth="1"/>
    <col min="11266" max="11266" width="3.75" style="30" customWidth="1"/>
    <col min="11267" max="11267" width="16.75" style="30" customWidth="1"/>
    <col min="11268" max="11274" width="13.625" style="30" customWidth="1"/>
    <col min="11275" max="11275" width="16.25" style="30" customWidth="1"/>
    <col min="11276" max="11520" width="9" style="30"/>
    <col min="11521" max="11521" width="0.875" style="30" customWidth="1"/>
    <col min="11522" max="11522" width="3.75" style="30" customWidth="1"/>
    <col min="11523" max="11523" width="16.75" style="30" customWidth="1"/>
    <col min="11524" max="11530" width="13.625" style="30" customWidth="1"/>
    <col min="11531" max="11531" width="16.25" style="30" customWidth="1"/>
    <col min="11532" max="11776" width="9" style="30"/>
    <col min="11777" max="11777" width="0.875" style="30" customWidth="1"/>
    <col min="11778" max="11778" width="3.75" style="30" customWidth="1"/>
    <col min="11779" max="11779" width="16.75" style="30" customWidth="1"/>
    <col min="11780" max="11786" width="13.625" style="30" customWidth="1"/>
    <col min="11787" max="11787" width="16.25" style="30" customWidth="1"/>
    <col min="11788" max="12032" width="9" style="30"/>
    <col min="12033" max="12033" width="0.875" style="30" customWidth="1"/>
    <col min="12034" max="12034" width="3.75" style="30" customWidth="1"/>
    <col min="12035" max="12035" width="16.75" style="30" customWidth="1"/>
    <col min="12036" max="12042" width="13.625" style="30" customWidth="1"/>
    <col min="12043" max="12043" width="16.25" style="30" customWidth="1"/>
    <col min="12044" max="12288" width="9" style="30"/>
    <col min="12289" max="12289" width="0.875" style="30" customWidth="1"/>
    <col min="12290" max="12290" width="3.75" style="30" customWidth="1"/>
    <col min="12291" max="12291" width="16.75" style="30" customWidth="1"/>
    <col min="12292" max="12298" width="13.625" style="30" customWidth="1"/>
    <col min="12299" max="12299" width="16.25" style="30" customWidth="1"/>
    <col min="12300" max="12544" width="9" style="30"/>
    <col min="12545" max="12545" width="0.875" style="30" customWidth="1"/>
    <col min="12546" max="12546" width="3.75" style="30" customWidth="1"/>
    <col min="12547" max="12547" width="16.75" style="30" customWidth="1"/>
    <col min="12548" max="12554" width="13.625" style="30" customWidth="1"/>
    <col min="12555" max="12555" width="16.25" style="30" customWidth="1"/>
    <col min="12556" max="12800" width="9" style="30"/>
    <col min="12801" max="12801" width="0.875" style="30" customWidth="1"/>
    <col min="12802" max="12802" width="3.75" style="30" customWidth="1"/>
    <col min="12803" max="12803" width="16.75" style="30" customWidth="1"/>
    <col min="12804" max="12810" width="13.625" style="30" customWidth="1"/>
    <col min="12811" max="12811" width="16.25" style="30" customWidth="1"/>
    <col min="12812" max="13056" width="9" style="30"/>
    <col min="13057" max="13057" width="0.875" style="30" customWidth="1"/>
    <col min="13058" max="13058" width="3.75" style="30" customWidth="1"/>
    <col min="13059" max="13059" width="16.75" style="30" customWidth="1"/>
    <col min="13060" max="13066" width="13.625" style="30" customWidth="1"/>
    <col min="13067" max="13067" width="16.25" style="30" customWidth="1"/>
    <col min="13068" max="13312" width="9" style="30"/>
    <col min="13313" max="13313" width="0.875" style="30" customWidth="1"/>
    <col min="13314" max="13314" width="3.75" style="30" customWidth="1"/>
    <col min="13315" max="13315" width="16.75" style="30" customWidth="1"/>
    <col min="13316" max="13322" width="13.625" style="30" customWidth="1"/>
    <col min="13323" max="13323" width="16.25" style="30" customWidth="1"/>
    <col min="13324" max="13568" width="9" style="30"/>
    <col min="13569" max="13569" width="0.875" style="30" customWidth="1"/>
    <col min="13570" max="13570" width="3.75" style="30" customWidth="1"/>
    <col min="13571" max="13571" width="16.75" style="30" customWidth="1"/>
    <col min="13572" max="13578" width="13.625" style="30" customWidth="1"/>
    <col min="13579" max="13579" width="16.25" style="30" customWidth="1"/>
    <col min="13580" max="13824" width="9" style="30"/>
    <col min="13825" max="13825" width="0.875" style="30" customWidth="1"/>
    <col min="13826" max="13826" width="3.75" style="30" customWidth="1"/>
    <col min="13827" max="13827" width="16.75" style="30" customWidth="1"/>
    <col min="13828" max="13834" width="13.625" style="30" customWidth="1"/>
    <col min="13835" max="13835" width="16.25" style="30" customWidth="1"/>
    <col min="13836" max="14080" width="9" style="30"/>
    <col min="14081" max="14081" width="0.875" style="30" customWidth="1"/>
    <col min="14082" max="14082" width="3.75" style="30" customWidth="1"/>
    <col min="14083" max="14083" width="16.75" style="30" customWidth="1"/>
    <col min="14084" max="14090" width="13.625" style="30" customWidth="1"/>
    <col min="14091" max="14091" width="16.25" style="30" customWidth="1"/>
    <col min="14092" max="14336" width="9" style="30"/>
    <col min="14337" max="14337" width="0.875" style="30" customWidth="1"/>
    <col min="14338" max="14338" width="3.75" style="30" customWidth="1"/>
    <col min="14339" max="14339" width="16.75" style="30" customWidth="1"/>
    <col min="14340" max="14346" width="13.625" style="30" customWidth="1"/>
    <col min="14347" max="14347" width="16.25" style="30" customWidth="1"/>
    <col min="14348" max="14592" width="9" style="30"/>
    <col min="14593" max="14593" width="0.875" style="30" customWidth="1"/>
    <col min="14594" max="14594" width="3.75" style="30" customWidth="1"/>
    <col min="14595" max="14595" width="16.75" style="30" customWidth="1"/>
    <col min="14596" max="14602" width="13.625" style="30" customWidth="1"/>
    <col min="14603" max="14603" width="16.25" style="30" customWidth="1"/>
    <col min="14604" max="14848" width="9" style="30"/>
    <col min="14849" max="14849" width="0.875" style="30" customWidth="1"/>
    <col min="14850" max="14850" width="3.75" style="30" customWidth="1"/>
    <col min="14851" max="14851" width="16.75" style="30" customWidth="1"/>
    <col min="14852" max="14858" width="13.625" style="30" customWidth="1"/>
    <col min="14859" max="14859" width="16.25" style="30" customWidth="1"/>
    <col min="14860" max="15104" width="9" style="30"/>
    <col min="15105" max="15105" width="0.875" style="30" customWidth="1"/>
    <col min="15106" max="15106" width="3.75" style="30" customWidth="1"/>
    <col min="15107" max="15107" width="16.75" style="30" customWidth="1"/>
    <col min="15108" max="15114" width="13.625" style="30" customWidth="1"/>
    <col min="15115" max="15115" width="16.25" style="30" customWidth="1"/>
    <col min="15116" max="15360" width="9" style="30"/>
    <col min="15361" max="15361" width="0.875" style="30" customWidth="1"/>
    <col min="15362" max="15362" width="3.75" style="30" customWidth="1"/>
    <col min="15363" max="15363" width="16.75" style="30" customWidth="1"/>
    <col min="15364" max="15370" width="13.625" style="30" customWidth="1"/>
    <col min="15371" max="15371" width="16.25" style="30" customWidth="1"/>
    <col min="15372" max="15616" width="9" style="30"/>
    <col min="15617" max="15617" width="0.875" style="30" customWidth="1"/>
    <col min="15618" max="15618" width="3.75" style="30" customWidth="1"/>
    <col min="15619" max="15619" width="16.75" style="30" customWidth="1"/>
    <col min="15620" max="15626" width="13.625" style="30" customWidth="1"/>
    <col min="15627" max="15627" width="16.25" style="30" customWidth="1"/>
    <col min="15628" max="15872" width="9" style="30"/>
    <col min="15873" max="15873" width="0.875" style="30" customWidth="1"/>
    <col min="15874" max="15874" width="3.75" style="30" customWidth="1"/>
    <col min="15875" max="15875" width="16.75" style="30" customWidth="1"/>
    <col min="15876" max="15882" width="13.625" style="30" customWidth="1"/>
    <col min="15883" max="15883" width="16.25" style="30" customWidth="1"/>
    <col min="15884" max="16128" width="9" style="30"/>
    <col min="16129" max="16129" width="0.875" style="30" customWidth="1"/>
    <col min="16130" max="16130" width="3.75" style="30" customWidth="1"/>
    <col min="16131" max="16131" width="16.75" style="30" customWidth="1"/>
    <col min="16132" max="16138" width="13.625" style="30" customWidth="1"/>
    <col min="16139" max="16139" width="16.25" style="30" customWidth="1"/>
    <col min="16140" max="16384" width="9" style="30"/>
  </cols>
  <sheetData>
    <row r="1" spans="1:13" ht="14.25">
      <c r="B1" s="29" t="s">
        <v>77</v>
      </c>
    </row>
    <row r="2" spans="1:13" ht="30" customHeight="1">
      <c r="B2" s="551" t="s">
        <v>78</v>
      </c>
      <c r="C2" s="552"/>
      <c r="D2" s="552"/>
      <c r="E2" s="552"/>
      <c r="F2" s="552"/>
    </row>
    <row r="3" spans="1:13" ht="20.100000000000001" customHeight="1">
      <c r="A3" s="31"/>
      <c r="B3" s="32" t="s">
        <v>79</v>
      </c>
      <c r="C3" s="32"/>
      <c r="D3" s="33"/>
      <c r="E3" s="33"/>
      <c r="F3" s="33"/>
      <c r="G3" s="33"/>
      <c r="H3" s="33"/>
      <c r="I3" s="33"/>
      <c r="J3" s="34" t="s">
        <v>225</v>
      </c>
      <c r="K3" s="34"/>
    </row>
    <row r="4" spans="1:13" ht="60" customHeight="1">
      <c r="A4" s="31"/>
      <c r="B4" s="553" t="s">
        <v>4</v>
      </c>
      <c r="C4" s="553"/>
      <c r="D4" s="52" t="s">
        <v>81</v>
      </c>
      <c r="E4" s="52" t="s">
        <v>82</v>
      </c>
      <c r="F4" s="52" t="s">
        <v>83</v>
      </c>
      <c r="G4" s="52" t="s">
        <v>84</v>
      </c>
      <c r="H4" s="51" t="s">
        <v>222</v>
      </c>
      <c r="I4" s="53" t="s">
        <v>223</v>
      </c>
      <c r="J4" s="35" t="s">
        <v>224</v>
      </c>
      <c r="K4" s="30"/>
    </row>
    <row r="5" spans="1:13" ht="20.100000000000001" customHeight="1">
      <c r="A5" s="31"/>
      <c r="B5" s="554" t="s">
        <v>85</v>
      </c>
      <c r="C5" s="555"/>
      <c r="D5" s="36" t="e">
        <f>ROUND(#REF!/1000,0)*負担割合!$D$22</f>
        <v>#REF!</v>
      </c>
      <c r="E5" s="36" t="e">
        <f>ROUND(#REF!/1000,0)*負担割合!$D$22</f>
        <v>#REF!</v>
      </c>
      <c r="F5" s="36" t="e">
        <f>ROUND(#REF!/1000,0)*負担割合!$D$22</f>
        <v>#REF!</v>
      </c>
      <c r="G5" s="36" t="e">
        <f>ROUND(#REF!/1000,0)*負担割合!$D$22</f>
        <v>#REF!</v>
      </c>
      <c r="H5" s="36" t="e">
        <f>ROUND(#REF!/1000,0)*負担割合!$D$22</f>
        <v>#REF!</v>
      </c>
      <c r="I5" s="36" t="e">
        <f>ROUND(#REF!/1000,0)*負担割合!$D$22</f>
        <v>#REF!</v>
      </c>
      <c r="J5" s="36" t="e">
        <f>ROUND(#REF!/1000,0)*負担割合!$D$22</f>
        <v>#REF!</v>
      </c>
      <c r="K5" s="30"/>
    </row>
    <row r="6" spans="1:13" ht="20.100000000000001" customHeight="1">
      <c r="A6" s="31"/>
      <c r="B6" s="556" t="s">
        <v>86</v>
      </c>
      <c r="C6" s="557"/>
      <c r="D6" s="36" t="e">
        <f>ROUND(#REF!/1000,0)*負担割合!$D$22</f>
        <v>#REF!</v>
      </c>
      <c r="E6" s="36" t="e">
        <f>ROUND(#REF!/1000,0)*負担割合!$D$22</f>
        <v>#REF!</v>
      </c>
      <c r="F6" s="36" t="e">
        <f>ROUND(#REF!/1000,0)*負担割合!$D$22</f>
        <v>#REF!</v>
      </c>
      <c r="G6" s="36" t="e">
        <f>ROUND(#REF!/1000,0)*負担割合!$D$22</f>
        <v>#REF!</v>
      </c>
      <c r="H6" s="36" t="e">
        <f>ROUND(#REF!/1000,0)*負担割合!$D$22</f>
        <v>#REF!</v>
      </c>
      <c r="I6" s="36" t="e">
        <f>ROUND(#REF!/1000,0)*負担割合!$D$22</f>
        <v>#REF!</v>
      </c>
      <c r="J6" s="36" t="e">
        <f>ROUND(#REF!/1000,0)*負担割合!$D$22</f>
        <v>#REF!</v>
      </c>
      <c r="K6" s="30"/>
      <c r="M6" s="30" t="s">
        <v>218</v>
      </c>
    </row>
    <row r="7" spans="1:13" ht="20.100000000000001" customHeight="1">
      <c r="A7" s="31"/>
      <c r="B7" s="550" t="s">
        <v>87</v>
      </c>
      <c r="C7" s="550"/>
      <c r="D7" s="36" t="e">
        <f>ROUND(#REF!/1000,0)*負担割合!$D$22</f>
        <v>#REF!</v>
      </c>
      <c r="E7" s="36" t="e">
        <f>ROUND(#REF!/1000,0)*負担割合!$D$22</f>
        <v>#REF!</v>
      </c>
      <c r="F7" s="36" t="e">
        <f>ROUND(#REF!/1000,0)*負担割合!$D$22</f>
        <v>#REF!</v>
      </c>
      <c r="G7" s="36" t="e">
        <f>ROUND(#REF!/1000,0)*負担割合!$D$22</f>
        <v>#REF!</v>
      </c>
      <c r="H7" s="36" t="e">
        <f>ROUND(#REF!/1000,0)*負担割合!$D$22</f>
        <v>#REF!</v>
      </c>
      <c r="I7" s="36" t="e">
        <f>ROUND(#REF!/1000,0)*負担割合!$D$22</f>
        <v>#REF!</v>
      </c>
      <c r="J7" s="36" t="e">
        <f>ROUND(#REF!/1000,0)*負担割合!$D$22</f>
        <v>#REF!</v>
      </c>
      <c r="K7" s="30"/>
      <c r="M7" s="30" t="s">
        <v>226</v>
      </c>
    </row>
    <row r="8" spans="1:13" ht="20.100000000000001" customHeight="1">
      <c r="A8" s="31"/>
      <c r="B8" s="550" t="s">
        <v>88</v>
      </c>
      <c r="C8" s="550"/>
      <c r="D8" s="36" t="e">
        <f>ROUND(#REF!/1000,0)*負担割合!$D$22</f>
        <v>#REF!</v>
      </c>
      <c r="E8" s="36" t="e">
        <f>ROUND(#REF!/1000,0)*負担割合!$D$22</f>
        <v>#REF!</v>
      </c>
      <c r="F8" s="36" t="e">
        <f>ROUND(#REF!/1000,0)*負担割合!$D$22</f>
        <v>#REF!</v>
      </c>
      <c r="G8" s="36" t="e">
        <f>ROUND(#REF!/1000,0)*負担割合!$D$22</f>
        <v>#REF!</v>
      </c>
      <c r="H8" s="36" t="e">
        <f>ROUND(#REF!/1000,0)*負担割合!$D$22</f>
        <v>#REF!</v>
      </c>
      <c r="I8" s="36" t="e">
        <f>ROUND(#REF!/1000,0)*負担割合!$D$22</f>
        <v>#REF!</v>
      </c>
      <c r="J8" s="36" t="e">
        <f>ROUND(#REF!/1000,0)*負担割合!$D$22</f>
        <v>#REF!</v>
      </c>
      <c r="K8" s="30"/>
      <c r="M8" s="30" t="s">
        <v>219</v>
      </c>
    </row>
    <row r="9" spans="1:13" ht="20.100000000000001" customHeight="1">
      <c r="A9" s="31"/>
      <c r="B9" s="559" t="s">
        <v>89</v>
      </c>
      <c r="C9" s="559"/>
      <c r="D9" s="36" t="e">
        <f>ROUND(#REF!/1000,0)*負担割合!$D$22</f>
        <v>#REF!</v>
      </c>
      <c r="E9" s="36" t="e">
        <f>ROUND(#REF!/1000,0)*負担割合!$D$22</f>
        <v>#REF!</v>
      </c>
      <c r="F9" s="36" t="e">
        <f>ROUND(#REF!/1000,0)*負担割合!$D$22</f>
        <v>#REF!</v>
      </c>
      <c r="G9" s="36" t="e">
        <f>ROUND(#REF!/1000,0)*負担割合!$D$22</f>
        <v>#REF!</v>
      </c>
      <c r="H9" s="36" t="e">
        <f>ROUND(#REF!/1000,0)*負担割合!$D$22</f>
        <v>#REF!</v>
      </c>
      <c r="I9" s="36" t="e">
        <f>ROUND(#REF!/1000,0)*負担割合!$D$22</f>
        <v>#REF!</v>
      </c>
      <c r="J9" s="36" t="e">
        <f>ROUND(#REF!/1000,0)*負担割合!$D$22</f>
        <v>#REF!</v>
      </c>
      <c r="K9" s="30"/>
      <c r="M9" s="30" t="s">
        <v>220</v>
      </c>
    </row>
    <row r="10" spans="1:13" ht="20.100000000000001" customHeight="1">
      <c r="A10" s="31"/>
      <c r="B10" s="560" t="s">
        <v>90</v>
      </c>
      <c r="C10" s="560"/>
      <c r="D10" s="36" t="e">
        <f>ROUND(#REF!/1000,0)*負担割合!$D$22</f>
        <v>#REF!</v>
      </c>
      <c r="E10" s="36" t="e">
        <f>ROUND(#REF!/1000,0)*負担割合!$D$22</f>
        <v>#REF!</v>
      </c>
      <c r="F10" s="36" t="e">
        <f>ROUND(#REF!/1000,0)*負担割合!$D$22</f>
        <v>#REF!</v>
      </c>
      <c r="G10" s="36" t="e">
        <f>ROUND(#REF!/1000,0)*負担割合!$D$22</f>
        <v>#REF!</v>
      </c>
      <c r="H10" s="36" t="e">
        <f>ROUND(#REF!/1000,0)*負担割合!$D$22</f>
        <v>#REF!</v>
      </c>
      <c r="I10" s="36" t="e">
        <f>ROUND(#REF!/1000,0)*負担割合!$D$22</f>
        <v>#REF!</v>
      </c>
      <c r="J10" s="36" t="e">
        <f>ROUND(#REF!/1000,0)*負担割合!$D$22</f>
        <v>#REF!</v>
      </c>
      <c r="K10" s="30"/>
      <c r="M10" s="30" t="s">
        <v>227</v>
      </c>
    </row>
    <row r="11" spans="1:13" ht="20.100000000000001" customHeight="1">
      <c r="A11" s="31"/>
      <c r="B11" s="561" t="s">
        <v>91</v>
      </c>
      <c r="C11" s="561"/>
      <c r="D11" s="36" t="e">
        <f>ROUND(#REF!/1000,0)*負担割合!$D$22</f>
        <v>#REF!</v>
      </c>
      <c r="E11" s="36" t="e">
        <f>ROUND(#REF!/1000,0)*負担割合!$D$22</f>
        <v>#REF!</v>
      </c>
      <c r="F11" s="36" t="e">
        <f>ROUND(#REF!/1000,0)*負担割合!$D$22</f>
        <v>#REF!</v>
      </c>
      <c r="G11" s="36" t="e">
        <f>ROUND(#REF!/1000,0)*負担割合!$D$22</f>
        <v>#REF!</v>
      </c>
      <c r="H11" s="36" t="e">
        <f>ROUND(#REF!/1000,0)*負担割合!$D$22</f>
        <v>#REF!</v>
      </c>
      <c r="I11" s="36" t="e">
        <f>ROUND(#REF!/1000,0)*負担割合!$D$22</f>
        <v>#REF!</v>
      </c>
      <c r="J11" s="36" t="e">
        <f>ROUND(#REF!/1000,0)*負担割合!$D$22</f>
        <v>#REF!</v>
      </c>
      <c r="K11" s="30"/>
      <c r="M11" s="30" t="s">
        <v>228</v>
      </c>
    </row>
    <row r="12" spans="1:13" ht="20.100000000000001" customHeight="1">
      <c r="A12" s="31"/>
      <c r="B12" s="560" t="s">
        <v>92</v>
      </c>
      <c r="C12" s="560"/>
      <c r="D12" s="36" t="e">
        <f>ROUND(#REF!/1000,0)*負担割合!$D$22</f>
        <v>#REF!</v>
      </c>
      <c r="E12" s="36" t="e">
        <f>ROUND(#REF!/1000,0)*負担割合!$D$22</f>
        <v>#REF!</v>
      </c>
      <c r="F12" s="36" t="e">
        <f>ROUND(#REF!/1000,0)*負担割合!$D$22</f>
        <v>#REF!</v>
      </c>
      <c r="G12" s="36" t="e">
        <f>ROUND(#REF!/1000,0)*負担割合!$D$22</f>
        <v>#REF!</v>
      </c>
      <c r="H12" s="36" t="e">
        <f>ROUND(#REF!/1000,0)*負担割合!$D$22</f>
        <v>#REF!</v>
      </c>
      <c r="I12" s="36" t="e">
        <f>ROUND(#REF!/1000,0)*負担割合!$D$22</f>
        <v>#REF!</v>
      </c>
      <c r="J12" s="36" t="e">
        <f>ROUND(#REF!/1000,0)*負担割合!$D$22</f>
        <v>#REF!</v>
      </c>
      <c r="K12" s="30"/>
      <c r="M12" s="30" t="s">
        <v>229</v>
      </c>
    </row>
    <row r="13" spans="1:13" ht="20.100000000000001" customHeight="1">
      <c r="A13" s="31"/>
      <c r="B13" s="550" t="s">
        <v>93</v>
      </c>
      <c r="C13" s="550"/>
      <c r="D13" s="36" t="e">
        <f>ROUND(#REF!/1000,0)*負担割合!$D$22</f>
        <v>#REF!</v>
      </c>
      <c r="E13" s="36" t="e">
        <f>ROUND(#REF!/1000,0)*負担割合!$D$22</f>
        <v>#REF!</v>
      </c>
      <c r="F13" s="36" t="e">
        <f>ROUND(#REF!/1000,0)*負担割合!$D$22</f>
        <v>#REF!</v>
      </c>
      <c r="G13" s="36" t="e">
        <f>ROUND(#REF!/1000,0)*負担割合!$D$22</f>
        <v>#REF!</v>
      </c>
      <c r="H13" s="36" t="e">
        <f>ROUND(#REF!/1000,0)*負担割合!$D$22</f>
        <v>#REF!</v>
      </c>
      <c r="I13" s="36" t="e">
        <f>ROUND(#REF!/1000,0)*負担割合!$D$22</f>
        <v>#REF!</v>
      </c>
      <c r="J13" s="36" t="e">
        <f>ROUND(#REF!/1000,0)*負担割合!$D$22</f>
        <v>#REF!</v>
      </c>
      <c r="K13" s="30"/>
      <c r="M13" s="30" t="s">
        <v>230</v>
      </c>
    </row>
    <row r="14" spans="1:13" ht="20.100000000000001" customHeight="1">
      <c r="A14" s="31"/>
      <c r="B14" s="550" t="s">
        <v>94</v>
      </c>
      <c r="C14" s="550"/>
      <c r="D14" s="36" t="e">
        <f>ROUND(#REF!/1000,0)*負担割合!$D$22</f>
        <v>#REF!</v>
      </c>
      <c r="E14" s="36" t="e">
        <f>ROUND(#REF!/1000,0)*負担割合!$D$22</f>
        <v>#REF!</v>
      </c>
      <c r="F14" s="36" t="e">
        <f>ROUND(#REF!/1000,0)*負担割合!$D$22</f>
        <v>#REF!</v>
      </c>
      <c r="G14" s="36" t="e">
        <f>ROUND(#REF!/1000,0)*負担割合!$D$22</f>
        <v>#REF!</v>
      </c>
      <c r="H14" s="36" t="e">
        <f>ROUND(#REF!/1000,0)*負担割合!$D$22</f>
        <v>#REF!</v>
      </c>
      <c r="I14" s="36" t="e">
        <f>ROUND(#REF!/1000,0)*負担割合!$D$22</f>
        <v>#REF!</v>
      </c>
      <c r="J14" s="36" t="e">
        <f>ROUND(#REF!/1000,0)*負担割合!$D$22</f>
        <v>#REF!</v>
      </c>
      <c r="K14" s="30"/>
      <c r="M14" s="30" t="s">
        <v>231</v>
      </c>
    </row>
    <row r="15" spans="1:13" ht="20.100000000000001" customHeight="1">
      <c r="A15" s="31"/>
      <c r="B15" s="562" t="s">
        <v>95</v>
      </c>
      <c r="C15" s="562"/>
      <c r="D15" s="36" t="e">
        <f>ROUND(#REF!/1000,0)*負担割合!$D$22</f>
        <v>#REF!</v>
      </c>
      <c r="E15" s="36" t="e">
        <f>ROUND(#REF!/1000,0)*負担割合!$D$22</f>
        <v>#REF!</v>
      </c>
      <c r="F15" s="36" t="e">
        <f>ROUND(#REF!/1000,0)*負担割合!$D$22</f>
        <v>#REF!</v>
      </c>
      <c r="G15" s="36" t="e">
        <f>ROUND(#REF!/1000,0)*負担割合!$D$22</f>
        <v>#REF!</v>
      </c>
      <c r="H15" s="36" t="e">
        <f>ROUND(#REF!/1000,0)*負担割合!$D$22</f>
        <v>#REF!</v>
      </c>
      <c r="I15" s="36" t="e">
        <f>ROUND(#REF!/1000,0)*負担割合!$D$22</f>
        <v>#REF!</v>
      </c>
      <c r="J15" s="36" t="e">
        <f>ROUND(#REF!/1000,0)*負担割合!$D$22</f>
        <v>#REF!</v>
      </c>
      <c r="K15" s="30"/>
    </row>
    <row r="16" spans="1:13" ht="20.100000000000001" customHeight="1">
      <c r="A16" s="31"/>
      <c r="B16" s="559" t="s">
        <v>96</v>
      </c>
      <c r="C16" s="559"/>
      <c r="D16" s="36" t="e">
        <f>ROUND(#REF!/1000,0)*負担割合!$D$22</f>
        <v>#REF!</v>
      </c>
      <c r="E16" s="36" t="e">
        <f>ROUND(#REF!/1000,0)*負担割合!$D$22</f>
        <v>#REF!</v>
      </c>
      <c r="F16" s="36" t="e">
        <f>ROUND(#REF!/1000,0)*負担割合!$D$22</f>
        <v>#REF!</v>
      </c>
      <c r="G16" s="36" t="e">
        <f>ROUND(#REF!/1000,0)*負担割合!$D$22</f>
        <v>#REF!</v>
      </c>
      <c r="H16" s="36" t="e">
        <f>ROUND(#REF!/1000,0)*負担割合!$D$22</f>
        <v>#REF!</v>
      </c>
      <c r="I16" s="36" t="e">
        <f>ROUND(#REF!/1000,0)*負担割合!$D$22</f>
        <v>#REF!</v>
      </c>
      <c r="J16" s="36" t="e">
        <f>ROUND(#REF!/1000,0)*負担割合!$D$22</f>
        <v>#REF!</v>
      </c>
      <c r="K16" s="30"/>
    </row>
    <row r="17" spans="1:13" ht="20.100000000000001" customHeight="1">
      <c r="A17" s="31"/>
      <c r="B17" s="558" t="s">
        <v>88</v>
      </c>
      <c r="C17" s="558"/>
      <c r="D17" s="36" t="e">
        <f>ROUND(#REF!/1000,0)*負担割合!$D$22</f>
        <v>#REF!</v>
      </c>
      <c r="E17" s="36" t="e">
        <f>ROUND(#REF!/1000,0)*負担割合!$D$22</f>
        <v>#REF!</v>
      </c>
      <c r="F17" s="36" t="e">
        <f>ROUND(#REF!/1000,0)*負担割合!$D$22</f>
        <v>#REF!</v>
      </c>
      <c r="G17" s="36" t="e">
        <f>ROUND(#REF!/1000,0)*負担割合!$D$22</f>
        <v>#REF!</v>
      </c>
      <c r="H17" s="36" t="e">
        <f>ROUND(#REF!/1000,0)*負担割合!$D$22</f>
        <v>#REF!</v>
      </c>
      <c r="I17" s="36" t="e">
        <f>ROUND(#REF!/1000,0)*負担割合!$D$22</f>
        <v>#REF!</v>
      </c>
      <c r="J17" s="36" t="e">
        <f>ROUND(#REF!/1000,0)*負担割合!$D$22</f>
        <v>#REF!</v>
      </c>
      <c r="K17" s="30"/>
    </row>
    <row r="18" spans="1:13" ht="20.100000000000001" customHeight="1">
      <c r="A18" s="31"/>
      <c r="B18" s="563" t="s">
        <v>89</v>
      </c>
      <c r="C18" s="563"/>
      <c r="D18" s="36" t="e">
        <f>ROUND(#REF!/1000,0)*負担割合!$D$22</f>
        <v>#REF!</v>
      </c>
      <c r="E18" s="36" t="e">
        <f>ROUND(#REF!/1000,0)*負担割合!$D$22</f>
        <v>#REF!</v>
      </c>
      <c r="F18" s="36" t="e">
        <f>ROUND(#REF!/1000,0)*負担割合!$D$22</f>
        <v>#REF!</v>
      </c>
      <c r="G18" s="36" t="e">
        <f>ROUND(#REF!/1000,0)*負担割合!$D$22</f>
        <v>#REF!</v>
      </c>
      <c r="H18" s="36" t="e">
        <f>ROUND(#REF!/1000,0)*負担割合!$D$22</f>
        <v>#REF!</v>
      </c>
      <c r="I18" s="36" t="e">
        <f>ROUND(#REF!/1000,0)*負担割合!$D$22</f>
        <v>#REF!</v>
      </c>
      <c r="J18" s="36" t="e">
        <f>ROUND(#REF!/1000,0)*負担割合!$D$22</f>
        <v>#REF!</v>
      </c>
      <c r="K18" s="30"/>
    </row>
    <row r="19" spans="1:13" ht="20.100000000000001" customHeight="1">
      <c r="A19" s="31"/>
      <c r="B19" s="563" t="s">
        <v>93</v>
      </c>
      <c r="C19" s="563"/>
      <c r="D19" s="36" t="e">
        <f>ROUND(#REF!/1000,0)*負担割合!$D$22</f>
        <v>#REF!</v>
      </c>
      <c r="E19" s="36" t="e">
        <f>ROUND(#REF!/1000,0)*負担割合!$D$22</f>
        <v>#REF!</v>
      </c>
      <c r="F19" s="36" t="e">
        <f>ROUND(#REF!/1000,0)*負担割合!$D$22</f>
        <v>#REF!</v>
      </c>
      <c r="G19" s="36" t="e">
        <f>ROUND(#REF!/1000,0)*負担割合!$D$22</f>
        <v>#REF!</v>
      </c>
      <c r="H19" s="36" t="e">
        <f>ROUND(#REF!/1000,0)*負担割合!$D$22</f>
        <v>#REF!</v>
      </c>
      <c r="I19" s="36" t="e">
        <f>ROUND(#REF!/1000,0)*負担割合!$D$22</f>
        <v>#REF!</v>
      </c>
      <c r="J19" s="36" t="e">
        <f>ROUND(#REF!/1000,0)*負担割合!$D$22</f>
        <v>#REF!</v>
      </c>
      <c r="K19" s="30"/>
    </row>
    <row r="20" spans="1:13" ht="20.100000000000001" customHeight="1">
      <c r="A20" s="31"/>
      <c r="B20" s="558" t="s">
        <v>94</v>
      </c>
      <c r="C20" s="558"/>
      <c r="D20" s="36" t="e">
        <f>ROUND(#REF!/1000,0)*負担割合!$D$22</f>
        <v>#REF!</v>
      </c>
      <c r="E20" s="36" t="e">
        <f>ROUND(#REF!/1000,0)*負担割合!$D$22</f>
        <v>#REF!</v>
      </c>
      <c r="F20" s="36" t="e">
        <f>ROUND(#REF!/1000,0)*負担割合!$D$22</f>
        <v>#REF!</v>
      </c>
      <c r="G20" s="36" t="e">
        <f>ROUND(#REF!/1000,0)*負担割合!$D$22</f>
        <v>#REF!</v>
      </c>
      <c r="H20" s="36" t="e">
        <f>ROUND(#REF!/1000,0)*負担割合!$D$22</f>
        <v>#REF!</v>
      </c>
      <c r="I20" s="36" t="e">
        <f>ROUND(#REF!/1000,0)*負担割合!$D$22</f>
        <v>#REF!</v>
      </c>
      <c r="J20" s="36" t="e">
        <f>ROUND(#REF!/1000,0)*負担割合!$D$22</f>
        <v>#REF!</v>
      </c>
      <c r="K20" s="30"/>
    </row>
    <row r="21" spans="1:13" ht="20.100000000000001" customHeight="1">
      <c r="A21" s="31"/>
      <c r="B21" s="563" t="s">
        <v>97</v>
      </c>
      <c r="C21" s="563"/>
      <c r="D21" s="36" t="e">
        <f>ROUND(#REF!/1000,0)*負担割合!$D$22</f>
        <v>#REF!</v>
      </c>
      <c r="E21" s="36" t="e">
        <f>ROUND(#REF!/1000,0)*負担割合!$D$22</f>
        <v>#REF!</v>
      </c>
      <c r="F21" s="36" t="e">
        <f>ROUND(#REF!/1000,0)*負担割合!$D$22</f>
        <v>#REF!</v>
      </c>
      <c r="G21" s="36" t="e">
        <f>ROUND(#REF!/1000,0)*負担割合!$D$22</f>
        <v>#REF!</v>
      </c>
      <c r="H21" s="36" t="e">
        <f>ROUND(#REF!/1000,0)*負担割合!$D$22</f>
        <v>#REF!</v>
      </c>
      <c r="I21" s="36" t="e">
        <f>ROUND(#REF!/1000,0)*負担割合!$D$22</f>
        <v>#REF!</v>
      </c>
      <c r="J21" s="36" t="e">
        <f>ROUND(#REF!/1000,0)*負担割合!$D$22</f>
        <v>#REF!</v>
      </c>
      <c r="K21" s="30"/>
      <c r="M21" s="30" t="s">
        <v>232</v>
      </c>
    </row>
    <row r="22" spans="1:13" ht="20.100000000000001" customHeight="1">
      <c r="A22" s="31"/>
      <c r="B22" s="564" t="s">
        <v>11</v>
      </c>
      <c r="C22" s="565"/>
      <c r="D22" s="47" t="e">
        <f>ROUND(#REF!/1000,0)*負担割合!$D$22</f>
        <v>#REF!</v>
      </c>
      <c r="E22" s="47" t="e">
        <f>ROUND(#REF!/1000,0)*負担割合!$D$22</f>
        <v>#REF!</v>
      </c>
      <c r="F22" s="47" t="e">
        <f>ROUND(#REF!/1000,0)*負担割合!$D$22</f>
        <v>#REF!</v>
      </c>
      <c r="G22" s="47" t="e">
        <f>ROUND(#REF!/1000,0)*負担割合!$D$22</f>
        <v>#REF!</v>
      </c>
      <c r="H22" s="47" t="e">
        <f>ROUND(#REF!/1000,0)*負担割合!$D$22</f>
        <v>#REF!</v>
      </c>
      <c r="I22" s="47" t="e">
        <f>ROUND(#REF!/1000,0)*負担割合!$D$22</f>
        <v>#REF!</v>
      </c>
      <c r="J22" s="47" t="e">
        <f>ROUND(#REF!/1000,0)*負担割合!$D$22</f>
        <v>#REF!</v>
      </c>
      <c r="K22" s="30"/>
    </row>
    <row r="23" spans="1:13">
      <c r="A23" s="31"/>
      <c r="B23" s="37"/>
      <c r="C23" s="38"/>
      <c r="D23" s="38"/>
      <c r="E23" s="38"/>
      <c r="F23" s="38"/>
      <c r="G23" s="38"/>
      <c r="H23" s="39"/>
      <c r="I23" s="39"/>
      <c r="J23" s="33"/>
      <c r="K23" s="33"/>
    </row>
    <row r="24" spans="1:13">
      <c r="A24" s="31"/>
      <c r="B24" s="31"/>
      <c r="C24" s="40"/>
      <c r="D24" s="41"/>
      <c r="E24" s="41"/>
      <c r="F24" s="41"/>
      <c r="G24" s="41"/>
      <c r="H24" s="41"/>
      <c r="I24" s="41"/>
      <c r="J24" s="31"/>
      <c r="K24" s="31"/>
    </row>
    <row r="25" spans="1:13">
      <c r="A25" s="31"/>
      <c r="B25" s="31"/>
      <c r="C25" s="40"/>
      <c r="D25" s="41"/>
      <c r="E25" s="41"/>
      <c r="F25" s="41"/>
      <c r="G25" s="41"/>
      <c r="H25" s="41"/>
      <c r="I25" s="41"/>
      <c r="J25" s="31"/>
      <c r="K25" s="31"/>
    </row>
    <row r="26" spans="1:13">
      <c r="A26" s="31"/>
      <c r="B26" s="31"/>
      <c r="C26" s="40"/>
      <c r="D26" s="41"/>
      <c r="E26" s="41"/>
      <c r="F26" s="41"/>
      <c r="G26" s="41"/>
      <c r="H26" s="41"/>
      <c r="I26" s="41"/>
      <c r="J26" s="31"/>
      <c r="K26" s="31"/>
    </row>
    <row r="27" spans="1:13" ht="20.100000000000001" customHeight="1">
      <c r="A27" s="31"/>
      <c r="B27" s="42" t="s">
        <v>98</v>
      </c>
      <c r="C27" s="42"/>
      <c r="D27" s="41"/>
      <c r="E27" s="41"/>
      <c r="F27" s="41"/>
      <c r="G27" s="41"/>
      <c r="H27" s="41"/>
      <c r="I27" s="41"/>
      <c r="J27" s="31"/>
      <c r="K27" s="34" t="s">
        <v>80</v>
      </c>
    </row>
    <row r="28" spans="1:13" ht="39.75" customHeight="1">
      <c r="A28" s="31"/>
      <c r="B28" s="566" t="s">
        <v>4</v>
      </c>
      <c r="C28" s="567"/>
      <c r="D28" s="51" t="s">
        <v>99</v>
      </c>
      <c r="E28" s="51" t="s">
        <v>100</v>
      </c>
      <c r="F28" s="51" t="s">
        <v>101</v>
      </c>
      <c r="G28" s="51" t="s">
        <v>102</v>
      </c>
      <c r="H28" s="51" t="s">
        <v>103</v>
      </c>
      <c r="I28" s="51" t="s">
        <v>104</v>
      </c>
      <c r="J28" s="51" t="s">
        <v>105</v>
      </c>
      <c r="K28" s="51" t="s">
        <v>11</v>
      </c>
    </row>
    <row r="29" spans="1:13" ht="20.100000000000001" customHeight="1">
      <c r="A29" s="31"/>
      <c r="B29" s="556" t="s">
        <v>85</v>
      </c>
      <c r="C29" s="568"/>
      <c r="D29" s="36" t="e">
        <f>ROUND(#REF!/1000,0)*負担割合!$D$22</f>
        <v>#REF!</v>
      </c>
      <c r="E29" s="36" t="e">
        <f>ROUND(#REF!/1000,0)*負担割合!$D$22</f>
        <v>#REF!</v>
      </c>
      <c r="F29" s="36" t="e">
        <f>ROUND(#REF!/1000,0)*負担割合!$D$22</f>
        <v>#REF!</v>
      </c>
      <c r="G29" s="36" t="e">
        <f>ROUND(#REF!/1000,0)*負担割合!$D$22</f>
        <v>#REF!</v>
      </c>
      <c r="H29" s="36" t="e">
        <f>ROUND(#REF!/1000,0)*負担割合!$D$22</f>
        <v>#REF!</v>
      </c>
      <c r="I29" s="36" t="e">
        <f>ROUND(#REF!/1000,0)*負担割合!$D$22</f>
        <v>#REF!</v>
      </c>
      <c r="J29" s="36" t="e">
        <f>ROUND(#REF!/1000,0)*負担割合!$D$22</f>
        <v>#REF!</v>
      </c>
      <c r="K29" s="36" t="e">
        <f>ROUND(#REF!/1000,0)*負担割合!$D$22</f>
        <v>#REF!</v>
      </c>
    </row>
    <row r="30" spans="1:13" ht="20.100000000000001" customHeight="1">
      <c r="A30" s="31"/>
      <c r="B30" s="550" t="s">
        <v>96</v>
      </c>
      <c r="C30" s="550"/>
      <c r="D30" s="36" t="e">
        <f>ROUND(#REF!/1000,0)*負担割合!$D$22</f>
        <v>#REF!</v>
      </c>
      <c r="E30" s="36" t="e">
        <f>ROUND(#REF!/1000,0)*負担割合!$D$22</f>
        <v>#REF!</v>
      </c>
      <c r="F30" s="36" t="e">
        <f>ROUND(#REF!/1000,0)*負担割合!$D$22</f>
        <v>#REF!</v>
      </c>
      <c r="G30" s="36" t="e">
        <f>ROUND(#REF!/1000,0)*負担割合!$D$22</f>
        <v>#REF!</v>
      </c>
      <c r="H30" s="36" t="e">
        <f>ROUND(#REF!/1000,0)*負担割合!$D$22</f>
        <v>#REF!</v>
      </c>
      <c r="I30" s="36" t="e">
        <f>ROUND(#REF!/1000,0)*負担割合!$D$22</f>
        <v>#REF!</v>
      </c>
      <c r="J30" s="36" t="e">
        <f>ROUND(#REF!/1000,0)*負担割合!$D$22</f>
        <v>#REF!</v>
      </c>
      <c r="K30" s="36" t="e">
        <f>ROUND(#REF!/1000,0)*負担割合!$D$22</f>
        <v>#REF!</v>
      </c>
      <c r="M30" t="s">
        <v>234</v>
      </c>
    </row>
    <row r="31" spans="1:13" ht="20.100000000000001" customHeight="1">
      <c r="A31" s="31"/>
      <c r="B31" s="550" t="s">
        <v>87</v>
      </c>
      <c r="C31" s="550"/>
      <c r="D31" s="36" t="e">
        <f>ROUND(#REF!/1000,0)*負担割合!$D$22</f>
        <v>#REF!</v>
      </c>
      <c r="E31" s="36" t="e">
        <f>ROUND(#REF!/1000,0)*負担割合!$D$22</f>
        <v>#REF!</v>
      </c>
      <c r="F31" s="36" t="e">
        <f>ROUND(#REF!/1000,0)*負担割合!$D$22</f>
        <v>#REF!</v>
      </c>
      <c r="G31" s="36" t="e">
        <f>ROUND(#REF!/1000,0)*負担割合!$D$22</f>
        <v>#REF!</v>
      </c>
      <c r="H31" s="36" t="e">
        <f>ROUND(#REF!/1000,0)*負担割合!$D$22</f>
        <v>#REF!</v>
      </c>
      <c r="I31" s="36" t="e">
        <f>ROUND(#REF!/1000,0)*負担割合!$D$22</f>
        <v>#REF!</v>
      </c>
      <c r="J31" s="36" t="e">
        <f>ROUND(#REF!/1000,0)*負担割合!$D$22</f>
        <v>#REF!</v>
      </c>
      <c r="K31" s="36" t="e">
        <f>ROUND(#REF!/1000,0)*負担割合!$D$22</f>
        <v>#REF!</v>
      </c>
      <c r="M31" s="30" t="s">
        <v>226</v>
      </c>
    </row>
    <row r="32" spans="1:13" ht="20.100000000000001" customHeight="1">
      <c r="A32" s="31"/>
      <c r="B32" s="559" t="s">
        <v>88</v>
      </c>
      <c r="C32" s="559"/>
      <c r="D32" s="36" t="e">
        <f>ROUND(#REF!/1000,0)*負担割合!$D$22</f>
        <v>#REF!</v>
      </c>
      <c r="E32" s="36" t="e">
        <f>ROUND(#REF!/1000,0)*負担割合!$D$22</f>
        <v>#REF!</v>
      </c>
      <c r="F32" s="36" t="e">
        <f>ROUND(#REF!/1000,0)*負担割合!$D$22</f>
        <v>#REF!</v>
      </c>
      <c r="G32" s="36" t="e">
        <f>ROUND(#REF!/1000,0)*負担割合!$D$22</f>
        <v>#REF!</v>
      </c>
      <c r="H32" s="36" t="e">
        <f>ROUND(#REF!/1000,0)*負担割合!$D$22</f>
        <v>#REF!</v>
      </c>
      <c r="I32" s="36" t="e">
        <f>ROUND(#REF!/1000,0)*負担割合!$D$22</f>
        <v>#REF!</v>
      </c>
      <c r="J32" s="36" t="e">
        <f>ROUND(#REF!/1000,0)*負担割合!$D$22</f>
        <v>#REF!</v>
      </c>
      <c r="K32" s="36" t="e">
        <f>ROUND(#REF!/1000,0)*負担割合!$D$22</f>
        <v>#REF!</v>
      </c>
      <c r="M32" s="30" t="s">
        <v>219</v>
      </c>
    </row>
    <row r="33" spans="1:13" ht="20.100000000000001" customHeight="1">
      <c r="A33" s="31"/>
      <c r="B33" s="550" t="s">
        <v>89</v>
      </c>
      <c r="C33" s="550"/>
      <c r="D33" s="36" t="e">
        <f>ROUND(#REF!/1000,0)*負担割合!$D$22</f>
        <v>#REF!</v>
      </c>
      <c r="E33" s="36" t="e">
        <f>ROUND(#REF!/1000,0)*負担割合!$D$22</f>
        <v>#REF!</v>
      </c>
      <c r="F33" s="36" t="e">
        <f>ROUND(#REF!/1000,0)*負担割合!$D$22</f>
        <v>#REF!</v>
      </c>
      <c r="G33" s="36" t="e">
        <f>ROUND(#REF!/1000,0)*負担割合!$D$22</f>
        <v>#REF!</v>
      </c>
      <c r="H33" s="36" t="e">
        <f>ROUND(#REF!/1000,0)*負担割合!$D$22</f>
        <v>#REF!</v>
      </c>
      <c r="I33" s="36" t="e">
        <f>ROUND(#REF!/1000,0)*負担割合!$D$22</f>
        <v>#REF!</v>
      </c>
      <c r="J33" s="36" t="e">
        <f>ROUND(#REF!/1000,0)*負担割合!$D$22</f>
        <v>#REF!</v>
      </c>
      <c r="K33" s="36" t="e">
        <f>ROUND(#REF!/1000,0)*負担割合!$D$22</f>
        <v>#REF!</v>
      </c>
      <c r="M33" s="30" t="s">
        <v>220</v>
      </c>
    </row>
    <row r="34" spans="1:13" ht="20.100000000000001" customHeight="1">
      <c r="A34" s="31"/>
      <c r="B34" s="560" t="s">
        <v>90</v>
      </c>
      <c r="C34" s="560"/>
      <c r="D34" s="36" t="e">
        <f>ROUND(#REF!/1000,0)*負担割合!$D$22</f>
        <v>#REF!</v>
      </c>
      <c r="E34" s="36" t="e">
        <f>ROUND(#REF!/1000,0)*負担割合!$D$22</f>
        <v>#REF!</v>
      </c>
      <c r="F34" s="36" t="e">
        <f>ROUND(#REF!/1000,0)*負担割合!$D$22</f>
        <v>#REF!</v>
      </c>
      <c r="G34" s="36" t="e">
        <f>ROUND(#REF!/1000,0)*負担割合!$D$22</f>
        <v>#REF!</v>
      </c>
      <c r="H34" s="36" t="e">
        <f>ROUND(#REF!/1000,0)*負担割合!$D$22</f>
        <v>#REF!</v>
      </c>
      <c r="I34" s="36" t="e">
        <f>ROUND(#REF!/1000,0)*負担割合!$D$22</f>
        <v>#REF!</v>
      </c>
      <c r="J34" s="36" t="e">
        <f>ROUND(#REF!/1000,0)*負担割合!$D$22</f>
        <v>#REF!</v>
      </c>
      <c r="K34" s="36" t="e">
        <f>ROUND(#REF!/1000,0)*負担割合!$D$22</f>
        <v>#REF!</v>
      </c>
      <c r="M34" s="30" t="s">
        <v>227</v>
      </c>
    </row>
    <row r="35" spans="1:13" ht="20.100000000000001" customHeight="1">
      <c r="A35" s="31"/>
      <c r="B35" s="561" t="s">
        <v>91</v>
      </c>
      <c r="C35" s="561"/>
      <c r="D35" s="36" t="e">
        <f>ROUND(#REF!/1000,0)*負担割合!$D$22</f>
        <v>#REF!</v>
      </c>
      <c r="E35" s="36" t="e">
        <f>ROUND(#REF!/1000,0)*負担割合!$D$22</f>
        <v>#REF!</v>
      </c>
      <c r="F35" s="36" t="e">
        <f>ROUND(#REF!/1000,0)*負担割合!$D$22</f>
        <v>#REF!</v>
      </c>
      <c r="G35" s="36" t="e">
        <f>ROUND(#REF!/1000,0)*負担割合!$D$22</f>
        <v>#REF!</v>
      </c>
      <c r="H35" s="36" t="e">
        <f>ROUND(#REF!/1000,0)*負担割合!$D$22</f>
        <v>#REF!</v>
      </c>
      <c r="I35" s="36" t="e">
        <f>ROUND(#REF!/1000,0)*負担割合!$D$22</f>
        <v>#REF!</v>
      </c>
      <c r="J35" s="36" t="e">
        <f>ROUND(#REF!/1000,0)*負担割合!$D$22</f>
        <v>#REF!</v>
      </c>
      <c r="K35" s="36" t="e">
        <f>ROUND(#REF!/1000,0)*負担割合!$D$22</f>
        <v>#REF!</v>
      </c>
      <c r="M35" s="30" t="s">
        <v>228</v>
      </c>
    </row>
    <row r="36" spans="1:13" ht="20.100000000000001" customHeight="1">
      <c r="A36" s="31"/>
      <c r="B36" s="560" t="s">
        <v>92</v>
      </c>
      <c r="C36" s="560"/>
      <c r="D36" s="36" t="e">
        <f>ROUND(#REF!/1000,0)*負担割合!$D$22</f>
        <v>#REF!</v>
      </c>
      <c r="E36" s="36" t="e">
        <f>ROUND(#REF!/1000,0)*負担割合!$D$22</f>
        <v>#REF!</v>
      </c>
      <c r="F36" s="36" t="e">
        <f>ROUND(#REF!/1000,0)*負担割合!$D$22</f>
        <v>#REF!</v>
      </c>
      <c r="G36" s="36" t="e">
        <f>ROUND(#REF!/1000,0)*負担割合!$D$22</f>
        <v>#REF!</v>
      </c>
      <c r="H36" s="36" t="e">
        <f>ROUND(#REF!/1000,0)*負担割合!$D$22</f>
        <v>#REF!</v>
      </c>
      <c r="I36" s="36" t="e">
        <f>ROUND(#REF!/1000,0)*負担割合!$D$22</f>
        <v>#REF!</v>
      </c>
      <c r="J36" s="36" t="e">
        <f>ROUND(#REF!/1000,0)*負担割合!$D$22</f>
        <v>#REF!</v>
      </c>
      <c r="K36" s="36" t="e">
        <f>ROUND(#REF!/1000,0)*負担割合!$D$22</f>
        <v>#REF!</v>
      </c>
      <c r="M36" s="30" t="s">
        <v>229</v>
      </c>
    </row>
    <row r="37" spans="1:13" ht="20.100000000000001" customHeight="1">
      <c r="A37" s="31"/>
      <c r="B37" s="550" t="s">
        <v>93</v>
      </c>
      <c r="C37" s="550"/>
      <c r="D37" s="36" t="e">
        <f>ROUND(#REF!/1000,0)*負担割合!$D$22</f>
        <v>#REF!</v>
      </c>
      <c r="E37" s="36" t="e">
        <f>ROUND(#REF!/1000,0)*負担割合!$D$22</f>
        <v>#REF!</v>
      </c>
      <c r="F37" s="36" t="e">
        <f>ROUND(#REF!/1000,0)*負担割合!$D$22</f>
        <v>#REF!</v>
      </c>
      <c r="G37" s="36" t="e">
        <f>ROUND(#REF!/1000,0)*負担割合!$D$22</f>
        <v>#REF!</v>
      </c>
      <c r="H37" s="36" t="e">
        <f>ROUND(#REF!/1000,0)*負担割合!$D$22</f>
        <v>#REF!</v>
      </c>
      <c r="I37" s="36" t="e">
        <f>ROUND(#REF!/1000,0)*負担割合!$D$22</f>
        <v>#REF!</v>
      </c>
      <c r="J37" s="36" t="e">
        <f>ROUND(#REF!/1000,0)*負担割合!$D$22</f>
        <v>#REF!</v>
      </c>
      <c r="K37" s="36" t="e">
        <f>ROUND(#REF!/1000,0)*負担割合!$D$22</f>
        <v>#REF!</v>
      </c>
      <c r="M37" s="30" t="s">
        <v>230</v>
      </c>
    </row>
    <row r="38" spans="1:13" ht="20.100000000000001" customHeight="1">
      <c r="A38" s="31"/>
      <c r="B38" s="550" t="s">
        <v>94</v>
      </c>
      <c r="C38" s="550"/>
      <c r="D38" s="36" t="e">
        <f>ROUND(#REF!/1000,0)*負担割合!$D$22</f>
        <v>#REF!</v>
      </c>
      <c r="E38" s="36" t="e">
        <f>ROUND(#REF!/1000,0)*負担割合!$D$22</f>
        <v>#REF!</v>
      </c>
      <c r="F38" s="36" t="e">
        <f>ROUND(#REF!/1000,0)*負担割合!$D$22</f>
        <v>#REF!</v>
      </c>
      <c r="G38" s="36" t="e">
        <f>ROUND(#REF!/1000,0)*負担割合!$D$22</f>
        <v>#REF!</v>
      </c>
      <c r="H38" s="36" t="e">
        <f>ROUND(#REF!/1000,0)*負担割合!$D$22</f>
        <v>#REF!</v>
      </c>
      <c r="I38" s="36" t="e">
        <f>ROUND(#REF!/1000,0)*負担割合!$D$22</f>
        <v>#REF!</v>
      </c>
      <c r="J38" s="36" t="e">
        <f>ROUND(#REF!/1000,0)*負担割合!$D$22</f>
        <v>#REF!</v>
      </c>
      <c r="K38" s="36" t="e">
        <f>ROUND(#REF!/1000,0)*負担割合!$D$22</f>
        <v>#REF!</v>
      </c>
      <c r="M38" s="30" t="s">
        <v>231</v>
      </c>
    </row>
    <row r="39" spans="1:13" ht="20.100000000000001" customHeight="1">
      <c r="A39" s="31"/>
      <c r="B39" s="572" t="s">
        <v>95</v>
      </c>
      <c r="C39" s="573"/>
      <c r="D39" s="36" t="e">
        <f>ROUND(#REF!/1000,0)*負担割合!$D$22</f>
        <v>#REF!</v>
      </c>
      <c r="E39" s="36" t="e">
        <f>ROUND(#REF!/1000,0)*負担割合!$D$22</f>
        <v>#REF!</v>
      </c>
      <c r="F39" s="36" t="e">
        <f>ROUND(#REF!/1000,0)*負担割合!$D$22</f>
        <v>#REF!</v>
      </c>
      <c r="G39" s="36" t="e">
        <f>ROUND(#REF!/1000,0)*負担割合!$D$22</f>
        <v>#REF!</v>
      </c>
      <c r="H39" s="36" t="e">
        <f>ROUND(#REF!/1000,0)*負担割合!$D$22</f>
        <v>#REF!</v>
      </c>
      <c r="I39" s="36" t="e">
        <f>ROUND(#REF!/1000,0)*負担割合!$D$22</f>
        <v>#REF!</v>
      </c>
      <c r="J39" s="36" t="e">
        <f>ROUND(#REF!/1000,0)*負担割合!$D$22</f>
        <v>#REF!</v>
      </c>
      <c r="K39" s="36" t="e">
        <f>ROUND(#REF!/1000,0)*負担割合!$D$22</f>
        <v>#REF!</v>
      </c>
    </row>
    <row r="40" spans="1:13" ht="20.100000000000001" customHeight="1">
      <c r="A40" s="31"/>
      <c r="B40" s="550" t="s">
        <v>96</v>
      </c>
      <c r="C40" s="550"/>
      <c r="D40" s="36" t="e">
        <f>ROUND(#REF!/1000,0)*負担割合!$D$22</f>
        <v>#REF!</v>
      </c>
      <c r="E40" s="36" t="e">
        <f>ROUND(#REF!/1000,0)*負担割合!$D$22</f>
        <v>#REF!</v>
      </c>
      <c r="F40" s="36" t="e">
        <f>ROUND(#REF!/1000,0)*負担割合!$D$22</f>
        <v>#REF!</v>
      </c>
      <c r="G40" s="36" t="e">
        <f>ROUND(#REF!/1000,0)*負担割合!$D$22</f>
        <v>#REF!</v>
      </c>
      <c r="H40" s="36" t="e">
        <f>ROUND(#REF!/1000,0)*負担割合!$D$22</f>
        <v>#REF!</v>
      </c>
      <c r="I40" s="36" t="e">
        <f>ROUND(#REF!/1000,0)*負担割合!$D$22</f>
        <v>#REF!</v>
      </c>
      <c r="J40" s="36" t="e">
        <f>ROUND(#REF!/1000,0)*負担割合!$D$22</f>
        <v>#REF!</v>
      </c>
      <c r="K40" s="36" t="e">
        <f>ROUND(#REF!/1000,0)*負担割合!$D$22</f>
        <v>#REF!</v>
      </c>
    </row>
    <row r="41" spans="1:13" ht="20.100000000000001" customHeight="1">
      <c r="A41" s="31"/>
      <c r="B41" s="550" t="s">
        <v>88</v>
      </c>
      <c r="C41" s="550"/>
      <c r="D41" s="36" t="e">
        <f>ROUND(#REF!/1000,0)*負担割合!$D$22</f>
        <v>#REF!</v>
      </c>
      <c r="E41" s="36" t="e">
        <f>ROUND(#REF!/1000,0)*負担割合!$D$22</f>
        <v>#REF!</v>
      </c>
      <c r="F41" s="36" t="e">
        <f>ROUND(#REF!/1000,0)*負担割合!$D$22</f>
        <v>#REF!</v>
      </c>
      <c r="G41" s="36" t="e">
        <f>ROUND(#REF!/1000,0)*負担割合!$D$22</f>
        <v>#REF!</v>
      </c>
      <c r="H41" s="36" t="e">
        <f>ROUND(#REF!/1000,0)*負担割合!$D$22</f>
        <v>#REF!</v>
      </c>
      <c r="I41" s="36" t="e">
        <f>ROUND(#REF!/1000,0)*負担割合!$D$22</f>
        <v>#REF!</v>
      </c>
      <c r="J41" s="36" t="e">
        <f>ROUND(#REF!/1000,0)*負担割合!$D$22</f>
        <v>#REF!</v>
      </c>
      <c r="K41" s="36" t="e">
        <f>ROUND(#REF!/1000,0)*負担割合!$D$22</f>
        <v>#REF!</v>
      </c>
    </row>
    <row r="42" spans="1:13" ht="20.100000000000001" customHeight="1">
      <c r="A42" s="31"/>
      <c r="B42" s="559" t="s">
        <v>89</v>
      </c>
      <c r="C42" s="559"/>
      <c r="D42" s="36" t="e">
        <f>ROUND(#REF!/1000,0)*負担割合!$D$22</f>
        <v>#REF!</v>
      </c>
      <c r="E42" s="36" t="e">
        <f>ROUND(#REF!/1000,0)*負担割合!$D$22</f>
        <v>#REF!</v>
      </c>
      <c r="F42" s="36" t="e">
        <f>ROUND(#REF!/1000,0)*負担割合!$D$22</f>
        <v>#REF!</v>
      </c>
      <c r="G42" s="36" t="e">
        <f>ROUND(#REF!/1000,0)*負担割合!$D$22</f>
        <v>#REF!</v>
      </c>
      <c r="H42" s="36" t="e">
        <f>ROUND(#REF!/1000,0)*負担割合!$D$22</f>
        <v>#REF!</v>
      </c>
      <c r="I42" s="36" t="e">
        <f>ROUND(#REF!/1000,0)*負担割合!$D$22</f>
        <v>#REF!</v>
      </c>
      <c r="J42" s="36" t="e">
        <f>ROUND(#REF!/1000,0)*負担割合!$D$22</f>
        <v>#REF!</v>
      </c>
      <c r="K42" s="36" t="e">
        <f>ROUND(#REF!/1000,0)*負担割合!$D$22</f>
        <v>#REF!</v>
      </c>
    </row>
    <row r="43" spans="1:13" ht="20.100000000000001" customHeight="1">
      <c r="A43" s="31"/>
      <c r="B43" s="550" t="s">
        <v>93</v>
      </c>
      <c r="C43" s="550"/>
      <c r="D43" s="36" t="e">
        <f>ROUND(#REF!/1000,0)*負担割合!$D$22</f>
        <v>#REF!</v>
      </c>
      <c r="E43" s="36" t="e">
        <f>ROUND(#REF!/1000,0)*負担割合!$D$22</f>
        <v>#REF!</v>
      </c>
      <c r="F43" s="36" t="e">
        <f>ROUND(#REF!/1000,0)*負担割合!$D$22</f>
        <v>#REF!</v>
      </c>
      <c r="G43" s="36" t="e">
        <f>ROUND(#REF!/1000,0)*負担割合!$D$22</f>
        <v>#REF!</v>
      </c>
      <c r="H43" s="36" t="e">
        <f>ROUND(#REF!/1000,0)*負担割合!$D$22</f>
        <v>#REF!</v>
      </c>
      <c r="I43" s="36" t="e">
        <f>ROUND(#REF!/1000,0)*負担割合!$D$22</f>
        <v>#REF!</v>
      </c>
      <c r="J43" s="36" t="e">
        <f>ROUND(#REF!/1000,0)*負担割合!$D$22</f>
        <v>#REF!</v>
      </c>
      <c r="K43" s="36" t="e">
        <f>ROUND(#REF!/1000,0)*負担割合!$D$22</f>
        <v>#REF!</v>
      </c>
    </row>
    <row r="44" spans="1:13" ht="20.100000000000001" customHeight="1">
      <c r="A44" s="31"/>
      <c r="B44" s="559" t="s">
        <v>94</v>
      </c>
      <c r="C44" s="559"/>
      <c r="D44" s="36" t="e">
        <f>ROUND(#REF!/1000,0)*負担割合!$D$22</f>
        <v>#REF!</v>
      </c>
      <c r="E44" s="36" t="e">
        <f>ROUND(#REF!/1000,0)*負担割合!$D$22</f>
        <v>#REF!</v>
      </c>
      <c r="F44" s="36" t="e">
        <f>ROUND(#REF!/1000,0)*負担割合!$D$22</f>
        <v>#REF!</v>
      </c>
      <c r="G44" s="36" t="e">
        <f>ROUND(#REF!/1000,0)*負担割合!$D$22</f>
        <v>#REF!</v>
      </c>
      <c r="H44" s="36" t="e">
        <f>ROUND(#REF!/1000,0)*負担割合!$D$22</f>
        <v>#REF!</v>
      </c>
      <c r="I44" s="36" t="e">
        <f>ROUND(#REF!/1000,0)*負担割合!$D$22</f>
        <v>#REF!</v>
      </c>
      <c r="J44" s="36" t="e">
        <f>ROUND(#REF!/1000,0)*負担割合!$D$22</f>
        <v>#REF!</v>
      </c>
      <c r="K44" s="36" t="e">
        <f>ROUND(#REF!/1000,0)*負担割合!$D$22</f>
        <v>#REF!</v>
      </c>
    </row>
    <row r="45" spans="1:13" ht="20.100000000000001" customHeight="1">
      <c r="A45" s="31"/>
      <c r="B45" s="569" t="s">
        <v>97</v>
      </c>
      <c r="C45" s="570"/>
      <c r="D45" s="36" t="e">
        <f>ROUND(#REF!/1000,0)*負担割合!$D$22</f>
        <v>#REF!</v>
      </c>
      <c r="E45" s="36" t="e">
        <f>ROUND(#REF!/1000,0)*負担割合!$D$22</f>
        <v>#REF!</v>
      </c>
      <c r="F45" s="36" t="e">
        <f>ROUND(#REF!/1000,0)*負担割合!$D$22</f>
        <v>#REF!</v>
      </c>
      <c r="G45" s="36" t="e">
        <f>ROUND(#REF!/1000,0)*負担割合!$D$22</f>
        <v>#REF!</v>
      </c>
      <c r="H45" s="36" t="e">
        <f>ROUND(#REF!/1000,0)*負担割合!$D$22</f>
        <v>#REF!</v>
      </c>
      <c r="I45" s="36" t="e">
        <f>ROUND(#REF!/1000,0)*負担割合!$D$22</f>
        <v>#REF!</v>
      </c>
      <c r="J45" s="36" t="e">
        <f>ROUND(#REF!/1000,0)*負担割合!$D$22</f>
        <v>#REF!</v>
      </c>
      <c r="K45" s="36" t="e">
        <f>ROUND(#REF!/1000,0)*負担割合!$D$22</f>
        <v>#REF!</v>
      </c>
      <c r="M45" s="30" t="s">
        <v>232</v>
      </c>
    </row>
    <row r="46" spans="1:13" ht="20.100000000000001" customHeight="1">
      <c r="A46" s="31"/>
      <c r="B46" s="571" t="s">
        <v>11</v>
      </c>
      <c r="C46" s="571"/>
      <c r="D46" s="36" t="e">
        <f>ROUND(#REF!/1000,0)*負担割合!$D$22</f>
        <v>#REF!</v>
      </c>
      <c r="E46" s="36" t="e">
        <f>ROUND(#REF!/1000,0)*負担割合!$D$22</f>
        <v>#REF!</v>
      </c>
      <c r="F46" s="36" t="e">
        <f>ROUND(#REF!/1000,0)*負担割合!$D$22</f>
        <v>#REF!</v>
      </c>
      <c r="G46" s="36" t="e">
        <f>ROUND(#REF!/1000,0)*負担割合!$D$22</f>
        <v>#REF!</v>
      </c>
      <c r="H46" s="36" t="e">
        <f>ROUND(#REF!/1000,0)*負担割合!$D$22</f>
        <v>#REF!</v>
      </c>
      <c r="I46" s="36" t="e">
        <f>ROUND(#REF!/1000,0)*負担割合!$D$22</f>
        <v>#REF!</v>
      </c>
      <c r="J46" s="36" t="e">
        <f>ROUND(#REF!/1000,0)*負担割合!$D$22</f>
        <v>#REF!</v>
      </c>
      <c r="K46" s="36" t="e">
        <f>ROUND(#REF!/1000,0)*負担割合!$D$22</f>
        <v>#REF!</v>
      </c>
    </row>
    <row r="47" spans="1:13">
      <c r="A47" s="31"/>
      <c r="B47" s="31"/>
      <c r="C47" s="31"/>
      <c r="D47" s="31"/>
      <c r="E47" s="31"/>
      <c r="F47" s="31"/>
      <c r="G47" s="31"/>
      <c r="H47" s="31"/>
      <c r="I47" s="31"/>
      <c r="J47" s="31"/>
      <c r="K47" s="31"/>
    </row>
    <row r="48" spans="1:13">
      <c r="A48" s="31"/>
      <c r="B48" s="31"/>
      <c r="C48" s="31"/>
      <c r="D48" s="31"/>
      <c r="E48" s="31"/>
      <c r="F48" s="31"/>
      <c r="G48" s="31"/>
      <c r="H48" s="31"/>
      <c r="I48" s="31"/>
      <c r="J48" s="31"/>
      <c r="K48" s="31"/>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
  <sheetViews>
    <sheetView workbookViewId="0"/>
  </sheetViews>
  <sheetFormatPr defaultRowHeight="13.5"/>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6"/>
  <sheetViews>
    <sheetView workbookViewId="0"/>
  </sheetViews>
  <sheetFormatPr defaultColWidth="9" defaultRowHeight="12.75"/>
  <cols>
    <col min="1" max="1" width="3.75" style="69" customWidth="1"/>
    <col min="2" max="3" width="2.875" style="69" customWidth="1"/>
    <col min="4" max="4" width="7.375" style="69" customWidth="1"/>
    <col min="5" max="9" width="2.875" style="69" customWidth="1"/>
    <col min="10" max="10" width="5.125" style="69" customWidth="1"/>
    <col min="11" max="12" width="15.25" style="69" customWidth="1"/>
    <col min="13" max="13" width="15.25" style="18" customWidth="1"/>
    <col min="14" max="14" width="15.75" style="18" customWidth="1"/>
    <col min="15" max="21" width="15.25" style="18" customWidth="1"/>
    <col min="22" max="22" width="13.5" style="18" customWidth="1"/>
    <col min="23" max="23" width="2.625" style="18" customWidth="1"/>
    <col min="24" max="26" width="7.25" style="18" customWidth="1"/>
    <col min="27" max="27" width="6.875" style="69" customWidth="1"/>
    <col min="28" max="28" width="6.375" style="69" customWidth="1"/>
    <col min="29" max="31" width="13.5" style="69" customWidth="1"/>
    <col min="32" max="51" width="2.75" style="69" customWidth="1"/>
    <col min="52" max="53" width="2.5" style="69" customWidth="1"/>
    <col min="54" max="125" width="2.625" style="69" customWidth="1"/>
    <col min="126" max="16384" width="9" style="69"/>
  </cols>
  <sheetData>
    <row r="1" spans="1:42" s="62" customFormat="1" ht="17.25">
      <c r="A1" s="57" t="s">
        <v>284</v>
      </c>
      <c r="B1" s="66"/>
      <c r="C1" s="70"/>
      <c r="D1" s="66"/>
      <c r="E1" s="66"/>
      <c r="F1" s="70"/>
      <c r="G1" s="66"/>
      <c r="H1" s="66"/>
      <c r="I1" s="66"/>
      <c r="J1" s="66"/>
      <c r="K1" s="66"/>
      <c r="L1" s="66"/>
      <c r="M1" s="8"/>
      <c r="N1" s="8"/>
      <c r="O1" s="8"/>
      <c r="P1" s="9"/>
      <c r="Q1" s="10"/>
      <c r="R1" s="10"/>
      <c r="S1" s="10"/>
      <c r="T1" s="10"/>
      <c r="U1" s="10"/>
      <c r="V1" s="10"/>
      <c r="W1" s="10"/>
      <c r="X1" s="7" t="s">
        <v>0</v>
      </c>
      <c r="Y1" s="7"/>
      <c r="Z1" s="7"/>
      <c r="AO1" s="11"/>
    </row>
    <row r="2" spans="1:42" s="62" customFormat="1" ht="14.25">
      <c r="A2" s="60" t="s">
        <v>285</v>
      </c>
      <c r="B2" s="61"/>
      <c r="C2" s="60"/>
      <c r="D2" s="61"/>
      <c r="E2" s="61"/>
      <c r="F2" s="60"/>
      <c r="G2" s="61"/>
      <c r="H2" s="61"/>
      <c r="I2" s="61"/>
      <c r="J2" s="61"/>
      <c r="K2" s="61"/>
      <c r="L2" s="61"/>
      <c r="M2" s="9"/>
      <c r="N2" s="9"/>
      <c r="O2" s="9"/>
      <c r="P2" s="9"/>
      <c r="Q2" s="10"/>
      <c r="R2" s="10"/>
      <c r="S2" s="10"/>
      <c r="T2" s="10"/>
      <c r="U2" s="10"/>
      <c r="V2" s="10"/>
      <c r="W2" s="10"/>
      <c r="X2" s="10"/>
      <c r="Y2" s="10"/>
      <c r="Z2" s="10"/>
      <c r="AO2" s="11"/>
    </row>
    <row r="3" spans="1:42" s="62" customFormat="1" ht="14.25">
      <c r="A3" s="60" t="s">
        <v>33</v>
      </c>
      <c r="B3" s="61"/>
      <c r="C3" s="60"/>
      <c r="D3" s="61"/>
      <c r="E3" s="61"/>
      <c r="F3" s="60"/>
      <c r="G3" s="61"/>
      <c r="H3" s="61"/>
      <c r="I3" s="61"/>
      <c r="J3" s="61"/>
      <c r="K3" s="61"/>
      <c r="L3" s="61"/>
      <c r="M3" s="9"/>
      <c r="N3" s="9"/>
      <c r="O3" s="9"/>
      <c r="P3" s="9"/>
      <c r="Q3" s="10"/>
      <c r="R3" s="10"/>
      <c r="S3" s="10"/>
      <c r="T3" s="10"/>
      <c r="U3" s="10"/>
      <c r="V3" s="10"/>
      <c r="W3" s="10"/>
      <c r="X3" s="10"/>
      <c r="Y3" s="10"/>
      <c r="Z3" s="10"/>
      <c r="AO3" s="11"/>
    </row>
    <row r="4" spans="1:42" s="62" customFormat="1" ht="14.25">
      <c r="A4" s="60" t="s">
        <v>18</v>
      </c>
      <c r="B4" s="61"/>
      <c r="C4" s="60"/>
      <c r="D4" s="61"/>
      <c r="E4" s="61"/>
      <c r="F4" s="60"/>
      <c r="G4" s="61"/>
      <c r="H4" s="61"/>
      <c r="I4" s="61"/>
      <c r="J4" s="61"/>
      <c r="K4" s="61"/>
      <c r="L4" s="61"/>
      <c r="M4" s="9"/>
      <c r="N4" s="9"/>
      <c r="O4" s="9"/>
      <c r="P4" s="9"/>
      <c r="Q4" s="10"/>
      <c r="R4" s="10"/>
      <c r="S4" s="10"/>
      <c r="T4" s="10"/>
      <c r="U4" s="10"/>
      <c r="V4" s="10"/>
      <c r="W4" s="10"/>
      <c r="X4" s="10"/>
      <c r="Y4" s="10"/>
      <c r="Z4" s="10"/>
      <c r="AO4" s="11"/>
    </row>
    <row r="5" spans="1:42" s="62" customFormat="1" ht="14.25">
      <c r="A5" s="60" t="s">
        <v>34</v>
      </c>
      <c r="B5" s="60"/>
      <c r="C5" s="61"/>
      <c r="D5" s="60"/>
      <c r="E5" s="61"/>
      <c r="F5" s="61"/>
      <c r="G5" s="60"/>
      <c r="H5" s="61"/>
      <c r="I5" s="61"/>
      <c r="J5" s="61"/>
      <c r="K5" s="61"/>
      <c r="L5" s="61"/>
      <c r="M5" s="9"/>
      <c r="N5" s="9"/>
      <c r="O5" s="9"/>
      <c r="P5" s="9"/>
      <c r="Q5" s="9"/>
      <c r="R5" s="10"/>
      <c r="S5" s="10"/>
      <c r="T5" s="10"/>
      <c r="U5" s="10"/>
      <c r="V5" s="10"/>
      <c r="W5" s="10"/>
      <c r="X5" s="10"/>
      <c r="Y5" s="10"/>
      <c r="Z5" s="10"/>
      <c r="AP5" s="11"/>
    </row>
    <row r="6" spans="1:42" s="62" customFormat="1" ht="14.25">
      <c r="A6" s="60"/>
      <c r="B6" s="60"/>
      <c r="C6" s="61"/>
      <c r="D6" s="60"/>
      <c r="E6" s="61"/>
      <c r="F6" s="61"/>
      <c r="G6" s="60"/>
      <c r="H6" s="61"/>
      <c r="I6" s="61"/>
      <c r="J6" s="61"/>
      <c r="K6" s="61"/>
      <c r="L6" s="61"/>
      <c r="M6" s="9"/>
      <c r="N6" s="9"/>
      <c r="O6" s="9"/>
      <c r="P6" s="9"/>
      <c r="Q6" s="9"/>
      <c r="R6" s="10"/>
      <c r="S6" s="10"/>
      <c r="T6" s="10"/>
      <c r="U6" s="10"/>
      <c r="V6" s="10"/>
      <c r="W6" s="10"/>
      <c r="X6" s="10"/>
      <c r="Y6" s="10"/>
      <c r="Z6" s="10"/>
      <c r="AP6" s="11"/>
    </row>
    <row r="7" spans="1:42" s="62" customFormat="1" ht="14.25">
      <c r="A7" s="60"/>
      <c r="B7" s="60"/>
      <c r="C7" s="61"/>
      <c r="D7" s="60"/>
      <c r="E7" s="61"/>
      <c r="F7" s="61"/>
      <c r="G7" s="60"/>
      <c r="H7" s="61"/>
      <c r="I7" s="61"/>
      <c r="J7" s="61"/>
      <c r="K7" s="61"/>
      <c r="L7" s="61"/>
      <c r="M7" s="9"/>
      <c r="N7" s="9"/>
      <c r="O7" s="9"/>
      <c r="P7" s="9"/>
      <c r="Q7" s="9"/>
      <c r="R7" s="10"/>
      <c r="S7" s="10"/>
      <c r="T7" s="10"/>
      <c r="U7" s="10"/>
      <c r="V7" s="10"/>
      <c r="W7" s="10"/>
      <c r="X7" s="10"/>
      <c r="Y7" s="10"/>
      <c r="Z7" s="10"/>
      <c r="AP7" s="11"/>
    </row>
    <row r="8" spans="1:42" s="64" customFormat="1" ht="12">
      <c r="B8" s="71"/>
      <c r="C8" s="72"/>
      <c r="D8" s="71"/>
      <c r="E8" s="71"/>
      <c r="F8" s="71"/>
      <c r="G8" s="71"/>
      <c r="H8" s="71"/>
      <c r="I8" s="71"/>
      <c r="J8" s="71"/>
      <c r="K8" s="71"/>
      <c r="L8" s="71"/>
      <c r="M8" s="12"/>
      <c r="N8" s="12"/>
      <c r="O8" s="12"/>
      <c r="P8" s="12"/>
      <c r="Q8" s="12"/>
      <c r="R8" s="12"/>
      <c r="S8" s="12"/>
      <c r="T8" s="12"/>
      <c r="U8" s="12"/>
      <c r="V8" s="12"/>
      <c r="W8" s="12"/>
      <c r="X8" s="12"/>
      <c r="Y8" s="12"/>
      <c r="Z8" s="12"/>
      <c r="AA8" s="71"/>
      <c r="AB8" s="71"/>
      <c r="AP8" s="13"/>
    </row>
    <row r="9" spans="1:42" s="62" customFormat="1" ht="14.25">
      <c r="A9" s="73" t="s">
        <v>3</v>
      </c>
      <c r="B9" s="60"/>
      <c r="C9" s="61"/>
      <c r="D9" s="60"/>
      <c r="E9" s="61"/>
      <c r="F9" s="60"/>
      <c r="G9" s="61"/>
      <c r="H9" s="61"/>
      <c r="I9" s="61"/>
      <c r="J9" s="61"/>
      <c r="K9" s="61"/>
      <c r="L9" s="61"/>
      <c r="M9" s="10"/>
      <c r="N9" s="10"/>
      <c r="O9" s="10"/>
      <c r="P9" s="10"/>
      <c r="Q9" s="10"/>
      <c r="R9" s="10"/>
      <c r="S9" s="10"/>
      <c r="T9" s="10"/>
      <c r="U9" s="10"/>
      <c r="V9" s="10"/>
      <c r="W9" s="10"/>
      <c r="X9" s="10"/>
      <c r="Y9" s="100"/>
      <c r="Z9" s="100"/>
      <c r="AP9" s="11"/>
    </row>
    <row r="10" spans="1:42" s="62" customFormat="1" ht="15" thickBot="1">
      <c r="A10" s="73"/>
      <c r="B10" s="71" t="s">
        <v>286</v>
      </c>
      <c r="C10" s="61"/>
      <c r="D10" s="60"/>
      <c r="E10" s="61"/>
      <c r="F10" s="60"/>
      <c r="G10" s="61"/>
      <c r="H10" s="61"/>
      <c r="I10" s="61"/>
      <c r="J10" s="61"/>
      <c r="K10" s="583"/>
      <c r="L10" s="583"/>
      <c r="M10" s="583"/>
      <c r="N10" s="583"/>
      <c r="O10" s="583"/>
      <c r="P10" s="583"/>
      <c r="Q10" s="583"/>
      <c r="R10" s="583"/>
      <c r="S10" s="583"/>
      <c r="T10" s="583"/>
      <c r="U10" s="583"/>
      <c r="V10" s="583"/>
      <c r="W10" s="583"/>
      <c r="X10" s="583"/>
      <c r="Y10" s="583"/>
      <c r="Z10" s="583"/>
      <c r="AA10" s="180"/>
      <c r="AB10" s="180"/>
      <c r="AP10" s="11"/>
    </row>
    <row r="11" spans="1:42" s="65" customFormat="1" ht="18" customHeight="1">
      <c r="B11" s="584" t="s">
        <v>35</v>
      </c>
      <c r="C11" s="585"/>
      <c r="D11" s="585"/>
      <c r="E11" s="585"/>
      <c r="F11" s="585"/>
      <c r="G11" s="585"/>
      <c r="H11" s="585"/>
      <c r="I11" s="585"/>
      <c r="J11" s="586"/>
      <c r="K11" s="590" t="s">
        <v>5</v>
      </c>
      <c r="L11" s="592" t="s">
        <v>36</v>
      </c>
      <c r="M11" s="593"/>
      <c r="N11" s="593"/>
      <c r="O11" s="593"/>
      <c r="P11" s="593"/>
      <c r="Q11" s="593" t="s">
        <v>37</v>
      </c>
      <c r="R11" s="593"/>
      <c r="S11" s="593"/>
      <c r="T11" s="593"/>
      <c r="U11" s="594"/>
      <c r="V11" s="595" t="s">
        <v>8</v>
      </c>
      <c r="W11" s="84"/>
      <c r="X11" s="597" t="s">
        <v>307</v>
      </c>
      <c r="Y11" s="598"/>
      <c r="Z11" s="599"/>
    </row>
    <row r="12" spans="1:42" s="65" customFormat="1" ht="105.75" customHeight="1">
      <c r="B12" s="587"/>
      <c r="C12" s="588"/>
      <c r="D12" s="588"/>
      <c r="E12" s="588"/>
      <c r="F12" s="588"/>
      <c r="G12" s="588"/>
      <c r="H12" s="588"/>
      <c r="I12" s="588"/>
      <c r="J12" s="589"/>
      <c r="K12" s="591"/>
      <c r="L12" s="101" t="s">
        <v>287</v>
      </c>
      <c r="M12" s="102" t="s">
        <v>308</v>
      </c>
      <c r="N12" s="103" t="s">
        <v>288</v>
      </c>
      <c r="O12" s="103" t="s">
        <v>289</v>
      </c>
      <c r="P12" s="103" t="s">
        <v>11</v>
      </c>
      <c r="Q12" s="103" t="s">
        <v>282</v>
      </c>
      <c r="R12" s="181" t="s">
        <v>38</v>
      </c>
      <c r="S12" s="103" t="s">
        <v>39</v>
      </c>
      <c r="T12" s="103" t="s">
        <v>289</v>
      </c>
      <c r="U12" s="103" t="s">
        <v>11</v>
      </c>
      <c r="V12" s="596"/>
      <c r="W12" s="12"/>
      <c r="X12" s="182" t="s">
        <v>309</v>
      </c>
      <c r="Y12" s="183" t="s">
        <v>310</v>
      </c>
      <c r="Z12" s="184" t="s">
        <v>311</v>
      </c>
    </row>
    <row r="13" spans="1:42" s="64" customFormat="1" ht="18" customHeight="1">
      <c r="B13" s="86" t="s">
        <v>40</v>
      </c>
      <c r="C13" s="104"/>
      <c r="D13" s="104"/>
      <c r="E13" s="104"/>
      <c r="F13" s="104"/>
      <c r="G13" s="104"/>
      <c r="H13" s="104"/>
      <c r="I13" s="104"/>
      <c r="J13" s="105"/>
      <c r="K13" s="106"/>
      <c r="L13" s="107"/>
      <c r="M13" s="108"/>
      <c r="N13" s="109"/>
      <c r="O13" s="109"/>
      <c r="P13" s="109"/>
      <c r="Q13" s="109"/>
      <c r="R13" s="109"/>
      <c r="S13" s="109"/>
      <c r="T13" s="109"/>
      <c r="U13" s="109"/>
      <c r="V13" s="110"/>
      <c r="W13" s="12"/>
      <c r="X13" s="107"/>
      <c r="Y13" s="142"/>
      <c r="Z13" s="185"/>
      <c r="AM13" s="14"/>
    </row>
    <row r="14" spans="1:42" s="64" customFormat="1" ht="18" customHeight="1">
      <c r="B14" s="86"/>
      <c r="C14" s="104" t="s">
        <v>41</v>
      </c>
      <c r="D14" s="104"/>
      <c r="E14" s="104"/>
      <c r="F14" s="104"/>
      <c r="G14" s="104"/>
      <c r="H14" s="104"/>
      <c r="I14" s="104"/>
      <c r="J14" s="105"/>
      <c r="K14" s="111">
        <f>SUM(K15:K17)</f>
        <v>0</v>
      </c>
      <c r="L14" s="112">
        <f>SUM(L15:L17)</f>
        <v>0</v>
      </c>
      <c r="M14" s="114">
        <f t="shared" ref="M14:O14" si="0">SUM(M15:M17)</f>
        <v>0</v>
      </c>
      <c r="N14" s="113">
        <f t="shared" si="0"/>
        <v>0</v>
      </c>
      <c r="O14" s="113">
        <f t="shared" si="0"/>
        <v>0</v>
      </c>
      <c r="P14" s="115">
        <f>SUM(P15:P17)</f>
        <v>0</v>
      </c>
      <c r="Q14" s="113">
        <f t="shared" ref="Q14:S14" si="1">SUM(Q15:Q17)</f>
        <v>0</v>
      </c>
      <c r="R14" s="113">
        <f t="shared" si="1"/>
        <v>0</v>
      </c>
      <c r="S14" s="113">
        <f t="shared" si="1"/>
        <v>0</v>
      </c>
      <c r="T14" s="113">
        <f>SUM(T15:T17)</f>
        <v>0</v>
      </c>
      <c r="U14" s="113">
        <f t="shared" ref="U14" si="2">SUM(Q14:S14)</f>
        <v>0</v>
      </c>
      <c r="V14" s="116">
        <f>SUM(V15:V17)</f>
        <v>0</v>
      </c>
      <c r="W14" s="12"/>
      <c r="X14" s="123"/>
      <c r="Y14" s="97"/>
      <c r="Z14" s="131"/>
      <c r="AM14" s="14"/>
    </row>
    <row r="15" spans="1:42" s="64" customFormat="1" ht="18" customHeight="1">
      <c r="B15" s="86"/>
      <c r="C15" s="90"/>
      <c r="D15" s="117"/>
      <c r="E15" s="118"/>
      <c r="F15" s="118"/>
      <c r="G15" s="118"/>
      <c r="H15" s="118"/>
      <c r="I15" s="118"/>
      <c r="J15" s="119"/>
      <c r="K15" s="120"/>
      <c r="L15" s="121"/>
      <c r="M15" s="122"/>
      <c r="N15" s="92"/>
      <c r="O15" s="92"/>
      <c r="P15" s="113">
        <f>SUM(L15:O15)</f>
        <v>0</v>
      </c>
      <c r="Q15" s="92"/>
      <c r="R15" s="92"/>
      <c r="S15" s="92"/>
      <c r="T15" s="92"/>
      <c r="U15" s="113">
        <f>SUM(Q15:T15)</f>
        <v>0</v>
      </c>
      <c r="V15" s="116">
        <f>K15+P15-U15</f>
        <v>0</v>
      </c>
      <c r="W15" s="12"/>
      <c r="X15" s="186"/>
      <c r="Y15" s="187"/>
      <c r="Z15" s="188"/>
      <c r="AM15" s="14"/>
    </row>
    <row r="16" spans="1:42" s="64" customFormat="1" ht="18" customHeight="1">
      <c r="B16" s="86"/>
      <c r="C16" s="90"/>
      <c r="D16" s="118"/>
      <c r="E16" s="118"/>
      <c r="F16" s="118"/>
      <c r="G16" s="118"/>
      <c r="H16" s="118"/>
      <c r="I16" s="118"/>
      <c r="J16" s="119"/>
      <c r="K16" s="120"/>
      <c r="L16" s="121"/>
      <c r="M16" s="122"/>
      <c r="N16" s="92"/>
      <c r="O16" s="92"/>
      <c r="P16" s="113">
        <f>SUM(L16:O16)</f>
        <v>0</v>
      </c>
      <c r="Q16" s="92"/>
      <c r="R16" s="92"/>
      <c r="S16" s="92"/>
      <c r="T16" s="92"/>
      <c r="U16" s="113">
        <f t="shared" ref="U16:U17" si="3">SUM(Q16:T16)</f>
        <v>0</v>
      </c>
      <c r="V16" s="116">
        <f t="shared" ref="V16:V17" si="4">K16+P16-U16</f>
        <v>0</v>
      </c>
      <c r="W16" s="12"/>
      <c r="X16" s="186"/>
      <c r="Y16" s="187"/>
      <c r="Z16" s="131"/>
      <c r="AM16" s="14"/>
    </row>
    <row r="17" spans="1:42" s="64" customFormat="1" ht="18" customHeight="1">
      <c r="B17" s="86"/>
      <c r="C17" s="90"/>
      <c r="D17" s="118"/>
      <c r="E17" s="118"/>
      <c r="F17" s="118"/>
      <c r="G17" s="118"/>
      <c r="H17" s="118"/>
      <c r="I17" s="118"/>
      <c r="J17" s="119"/>
      <c r="K17" s="120"/>
      <c r="L17" s="121"/>
      <c r="M17" s="122"/>
      <c r="N17" s="92"/>
      <c r="O17" s="92"/>
      <c r="P17" s="113">
        <f>SUM(L17:O17)</f>
        <v>0</v>
      </c>
      <c r="Q17" s="92"/>
      <c r="R17" s="92"/>
      <c r="S17" s="92"/>
      <c r="T17" s="92"/>
      <c r="U17" s="113">
        <f t="shared" si="3"/>
        <v>0</v>
      </c>
      <c r="V17" s="116">
        <f t="shared" si="4"/>
        <v>0</v>
      </c>
      <c r="W17" s="12"/>
      <c r="X17" s="186"/>
      <c r="Y17" s="187"/>
      <c r="Z17" s="131"/>
      <c r="AM17" s="14"/>
    </row>
    <row r="18" spans="1:42" s="64" customFormat="1" ht="18" customHeight="1">
      <c r="B18" s="86"/>
      <c r="C18" s="104" t="s">
        <v>42</v>
      </c>
      <c r="D18" s="104"/>
      <c r="E18" s="104"/>
      <c r="F18" s="104"/>
      <c r="G18" s="104"/>
      <c r="H18" s="104"/>
      <c r="I18" s="104"/>
      <c r="J18" s="105"/>
      <c r="K18" s="111">
        <f>SUM(K19:K24)</f>
        <v>0</v>
      </c>
      <c r="L18" s="112">
        <f>SUM(L19:L24)</f>
        <v>0</v>
      </c>
      <c r="M18" s="113">
        <f t="shared" ref="M18:N18" si="5">SUM(M19:M24)</f>
        <v>0</v>
      </c>
      <c r="N18" s="113">
        <f t="shared" si="5"/>
        <v>0</v>
      </c>
      <c r="O18" s="115">
        <f>SUM(O19:O24)</f>
        <v>0</v>
      </c>
      <c r="P18" s="113">
        <f>SUM(P19:P24)</f>
        <v>0</v>
      </c>
      <c r="Q18" s="113">
        <f t="shared" ref="Q18:U18" si="6">SUM(Q19:Q24)</f>
        <v>0</v>
      </c>
      <c r="R18" s="113">
        <f t="shared" si="6"/>
        <v>0</v>
      </c>
      <c r="S18" s="113">
        <f t="shared" si="6"/>
        <v>0</v>
      </c>
      <c r="T18" s="113">
        <f t="shared" si="6"/>
        <v>0</v>
      </c>
      <c r="U18" s="113">
        <f t="shared" si="6"/>
        <v>0</v>
      </c>
      <c r="V18" s="116">
        <f>SUM(V19:V24)</f>
        <v>0</v>
      </c>
      <c r="W18" s="12"/>
      <c r="X18" s="123"/>
      <c r="Y18" s="97"/>
      <c r="Z18" s="131"/>
      <c r="AM18" s="14"/>
    </row>
    <row r="19" spans="1:42" s="64" customFormat="1" ht="18" customHeight="1">
      <c r="B19" s="86"/>
      <c r="C19" s="90"/>
      <c r="D19" s="117"/>
      <c r="E19" s="90"/>
      <c r="F19" s="90"/>
      <c r="G19" s="90"/>
      <c r="H19" s="90"/>
      <c r="I19" s="90"/>
      <c r="J19" s="124"/>
      <c r="K19" s="120"/>
      <c r="L19" s="121"/>
      <c r="M19" s="92"/>
      <c r="N19" s="92"/>
      <c r="O19" s="92"/>
      <c r="P19" s="113">
        <f>SUM(L19:O19)</f>
        <v>0</v>
      </c>
      <c r="Q19" s="92"/>
      <c r="R19" s="92"/>
      <c r="S19" s="92"/>
      <c r="T19" s="92"/>
      <c r="U19" s="113">
        <f>SUM(Q19:T19)</f>
        <v>0</v>
      </c>
      <c r="V19" s="116">
        <f t="shared" ref="V19:V24" si="7">K19+P19-U19</f>
        <v>0</v>
      </c>
      <c r="W19" s="12"/>
      <c r="X19" s="186"/>
      <c r="Y19" s="187"/>
      <c r="Z19" s="131" t="str">
        <f>IF(X19="○","①",IF(Y19="○","②","③"))</f>
        <v>③</v>
      </c>
      <c r="AM19" s="14"/>
    </row>
    <row r="20" spans="1:42" s="64" customFormat="1" ht="18" customHeight="1">
      <c r="B20" s="86"/>
      <c r="C20" s="90"/>
      <c r="D20" s="117"/>
      <c r="E20" s="90"/>
      <c r="F20" s="90"/>
      <c r="G20" s="90"/>
      <c r="H20" s="90"/>
      <c r="I20" s="90"/>
      <c r="J20" s="124"/>
      <c r="K20" s="120"/>
      <c r="L20" s="121"/>
      <c r="M20" s="92"/>
      <c r="N20" s="92"/>
      <c r="O20" s="92"/>
      <c r="P20" s="113">
        <f t="shared" ref="P20:P27" si="8">SUM(L20:O20)</f>
        <v>0</v>
      </c>
      <c r="Q20" s="92"/>
      <c r="R20" s="92"/>
      <c r="S20" s="92"/>
      <c r="T20" s="92"/>
      <c r="U20" s="113">
        <f t="shared" ref="U20:U24" si="9">SUM(Q20:T20)</f>
        <v>0</v>
      </c>
      <c r="V20" s="116">
        <f t="shared" si="7"/>
        <v>0</v>
      </c>
      <c r="W20" s="12"/>
      <c r="X20" s="186"/>
      <c r="Y20" s="187"/>
      <c r="Z20" s="188"/>
      <c r="AM20" s="14"/>
    </row>
    <row r="21" spans="1:42" s="64" customFormat="1" ht="18" customHeight="1">
      <c r="B21" s="86"/>
      <c r="C21" s="90"/>
      <c r="D21" s="117"/>
      <c r="E21" s="90"/>
      <c r="F21" s="90"/>
      <c r="G21" s="90"/>
      <c r="H21" s="90"/>
      <c r="I21" s="90"/>
      <c r="J21" s="124"/>
      <c r="K21" s="120"/>
      <c r="L21" s="121"/>
      <c r="M21" s="92"/>
      <c r="N21" s="92"/>
      <c r="O21" s="92"/>
      <c r="P21" s="113">
        <f t="shared" si="8"/>
        <v>0</v>
      </c>
      <c r="Q21" s="92"/>
      <c r="R21" s="92"/>
      <c r="S21" s="92"/>
      <c r="T21" s="92"/>
      <c r="U21" s="113">
        <f t="shared" si="9"/>
        <v>0</v>
      </c>
      <c r="V21" s="116">
        <f t="shared" si="7"/>
        <v>0</v>
      </c>
      <c r="W21" s="12"/>
      <c r="X21" s="186"/>
      <c r="Y21" s="187"/>
      <c r="Z21" s="131" t="str">
        <f t="shared" ref="Z21:Z24" si="10">IF(X21="○","①",IF(Y21="○","②","③"))</f>
        <v>③</v>
      </c>
      <c r="AM21" s="14"/>
    </row>
    <row r="22" spans="1:42" s="64" customFormat="1" ht="18" customHeight="1">
      <c r="B22" s="86"/>
      <c r="C22" s="90"/>
      <c r="D22" s="117"/>
      <c r="E22" s="90"/>
      <c r="F22" s="90"/>
      <c r="G22" s="90"/>
      <c r="H22" s="90"/>
      <c r="I22" s="90"/>
      <c r="J22" s="124"/>
      <c r="K22" s="120"/>
      <c r="L22" s="121"/>
      <c r="M22" s="92"/>
      <c r="N22" s="92"/>
      <c r="O22" s="92"/>
      <c r="P22" s="113">
        <f t="shared" si="8"/>
        <v>0</v>
      </c>
      <c r="Q22" s="92"/>
      <c r="R22" s="92"/>
      <c r="S22" s="92"/>
      <c r="T22" s="92"/>
      <c r="U22" s="113">
        <f t="shared" si="9"/>
        <v>0</v>
      </c>
      <c r="V22" s="116">
        <f t="shared" si="7"/>
        <v>0</v>
      </c>
      <c r="W22" s="12"/>
      <c r="X22" s="186"/>
      <c r="Y22" s="187"/>
      <c r="Z22" s="131" t="str">
        <f t="shared" si="10"/>
        <v>③</v>
      </c>
      <c r="AM22" s="14"/>
    </row>
    <row r="23" spans="1:42" s="64" customFormat="1" ht="18" customHeight="1">
      <c r="B23" s="86"/>
      <c r="C23" s="90"/>
      <c r="D23" s="117"/>
      <c r="E23" s="90"/>
      <c r="F23" s="90"/>
      <c r="G23" s="90"/>
      <c r="H23" s="90"/>
      <c r="I23" s="90"/>
      <c r="J23" s="124"/>
      <c r="K23" s="120"/>
      <c r="L23" s="121"/>
      <c r="M23" s="92"/>
      <c r="N23" s="92"/>
      <c r="O23" s="92"/>
      <c r="P23" s="113">
        <f t="shared" si="8"/>
        <v>0</v>
      </c>
      <c r="Q23" s="92"/>
      <c r="R23" s="92"/>
      <c r="S23" s="92"/>
      <c r="T23" s="92"/>
      <c r="U23" s="113">
        <f t="shared" si="9"/>
        <v>0</v>
      </c>
      <c r="V23" s="116">
        <f t="shared" si="7"/>
        <v>0</v>
      </c>
      <c r="W23" s="12"/>
      <c r="X23" s="186"/>
      <c r="Y23" s="187"/>
      <c r="Z23" s="131" t="str">
        <f t="shared" si="10"/>
        <v>③</v>
      </c>
      <c r="AM23" s="14"/>
    </row>
    <row r="24" spans="1:42" s="64" customFormat="1" ht="18" customHeight="1">
      <c r="B24" s="86"/>
      <c r="C24" s="90"/>
      <c r="D24" s="118"/>
      <c r="E24" s="118"/>
      <c r="F24" s="118"/>
      <c r="G24" s="118"/>
      <c r="H24" s="118"/>
      <c r="I24" s="118"/>
      <c r="J24" s="119"/>
      <c r="K24" s="120"/>
      <c r="L24" s="121"/>
      <c r="M24" s="122"/>
      <c r="N24" s="92"/>
      <c r="O24" s="92"/>
      <c r="P24" s="113">
        <f t="shared" si="8"/>
        <v>0</v>
      </c>
      <c r="Q24" s="92"/>
      <c r="R24" s="92"/>
      <c r="S24" s="92"/>
      <c r="T24" s="92"/>
      <c r="U24" s="113">
        <f t="shared" si="9"/>
        <v>0</v>
      </c>
      <c r="V24" s="116">
        <f t="shared" si="7"/>
        <v>0</v>
      </c>
      <c r="W24" s="12"/>
      <c r="X24" s="186"/>
      <c r="Y24" s="187"/>
      <c r="Z24" s="131" t="str">
        <f t="shared" si="10"/>
        <v>③</v>
      </c>
      <c r="AM24" s="14"/>
    </row>
    <row r="25" spans="1:42" s="64" customFormat="1" ht="18" customHeight="1">
      <c r="B25" s="86"/>
      <c r="C25" s="104" t="s">
        <v>290</v>
      </c>
      <c r="D25" s="125"/>
      <c r="E25" s="125"/>
      <c r="F25" s="125"/>
      <c r="G25" s="125"/>
      <c r="H25" s="125"/>
      <c r="I25" s="125"/>
      <c r="J25" s="126"/>
      <c r="K25" s="111">
        <f>SUM(K26:K27)</f>
        <v>0</v>
      </c>
      <c r="L25" s="123">
        <f>SUM(L26:L27)</f>
        <v>0</v>
      </c>
      <c r="M25" s="113">
        <f>SUM(M26:M27)</f>
        <v>0</v>
      </c>
      <c r="N25" s="113">
        <f t="shared" ref="N25:P25" si="11">SUM(N26:N27)</f>
        <v>0</v>
      </c>
      <c r="O25" s="113">
        <f t="shared" si="11"/>
        <v>0</v>
      </c>
      <c r="P25" s="113">
        <f t="shared" si="11"/>
        <v>0</v>
      </c>
      <c r="Q25" s="113">
        <f>SUM(Q26:Q27)</f>
        <v>0</v>
      </c>
      <c r="R25" s="113">
        <f t="shared" ref="R25:T25" si="12">SUM(R26:R27)</f>
        <v>0</v>
      </c>
      <c r="S25" s="113">
        <f t="shared" si="12"/>
        <v>0</v>
      </c>
      <c r="T25" s="113">
        <f t="shared" si="12"/>
        <v>0</v>
      </c>
      <c r="U25" s="113">
        <f>SUM(U26:U27)</f>
        <v>0</v>
      </c>
      <c r="V25" s="116">
        <f>SUM(V26:V27)</f>
        <v>0</v>
      </c>
      <c r="W25" s="12"/>
      <c r="X25" s="123"/>
      <c r="Y25" s="97"/>
      <c r="Z25" s="189"/>
      <c r="AM25" s="14"/>
    </row>
    <row r="26" spans="1:42" s="64" customFormat="1" ht="18" customHeight="1">
      <c r="B26" s="190"/>
      <c r="C26" s="191"/>
      <c r="D26" s="192"/>
      <c r="E26" s="192"/>
      <c r="F26" s="192"/>
      <c r="G26" s="192"/>
      <c r="H26" s="192"/>
      <c r="I26" s="192"/>
      <c r="J26" s="193"/>
      <c r="K26" s="120"/>
      <c r="L26" s="121"/>
      <c r="M26" s="122"/>
      <c r="N26" s="92"/>
      <c r="O26" s="92"/>
      <c r="P26" s="113">
        <f t="shared" si="8"/>
        <v>0</v>
      </c>
      <c r="Q26" s="92"/>
      <c r="R26" s="92"/>
      <c r="S26" s="92"/>
      <c r="T26" s="92"/>
      <c r="U26" s="113">
        <f t="shared" ref="U26:U27" si="13">SUM(Q26:T26)</f>
        <v>0</v>
      </c>
      <c r="V26" s="116">
        <f t="shared" ref="V26:V27" si="14">K26+P26-U26</f>
        <v>0</v>
      </c>
      <c r="W26" s="12"/>
      <c r="X26" s="121"/>
      <c r="Y26" s="130"/>
      <c r="Z26" s="131" t="str">
        <f>IF(X26="○","①",IF(Y26="○","②","③"))</f>
        <v>③</v>
      </c>
      <c r="AM26" s="14"/>
    </row>
    <row r="27" spans="1:42" s="64" customFormat="1" ht="18" customHeight="1" thickBot="1">
      <c r="B27" s="87"/>
      <c r="C27" s="91"/>
      <c r="D27" s="91"/>
      <c r="E27" s="91"/>
      <c r="F27" s="91"/>
      <c r="G27" s="91"/>
      <c r="H27" s="91"/>
      <c r="I27" s="91"/>
      <c r="J27" s="194"/>
      <c r="K27" s="120"/>
      <c r="L27" s="121"/>
      <c r="M27" s="122"/>
      <c r="N27" s="92"/>
      <c r="O27" s="92"/>
      <c r="P27" s="113">
        <f t="shared" si="8"/>
        <v>0</v>
      </c>
      <c r="Q27" s="92"/>
      <c r="R27" s="92"/>
      <c r="S27" s="92"/>
      <c r="T27" s="92"/>
      <c r="U27" s="113">
        <f t="shared" si="13"/>
        <v>0</v>
      </c>
      <c r="V27" s="116">
        <f t="shared" si="14"/>
        <v>0</v>
      </c>
      <c r="W27" s="12"/>
      <c r="X27" s="186"/>
      <c r="Y27" s="187"/>
      <c r="Z27" s="131" t="str">
        <f>IF(X27="○","①",IF(Y27="○","②","③"))</f>
        <v>③</v>
      </c>
      <c r="AM27" s="5"/>
    </row>
    <row r="28" spans="1:42" s="64" customFormat="1" ht="18" customHeight="1" thickTop="1" thickBot="1">
      <c r="B28" s="68"/>
      <c r="C28" s="74"/>
      <c r="D28" s="74" t="s">
        <v>250</v>
      </c>
      <c r="E28" s="74"/>
      <c r="F28" s="74"/>
      <c r="G28" s="74"/>
      <c r="H28" s="74"/>
      <c r="I28" s="74"/>
      <c r="J28" s="127"/>
      <c r="K28" s="15">
        <f>SUM(K14,K18,K25)</f>
        <v>0</v>
      </c>
      <c r="L28" s="16">
        <f>SUM(L14,L18,L25)</f>
        <v>0</v>
      </c>
      <c r="M28" s="17">
        <f t="shared" ref="M28:V28" si="15">SUM(M14,M18,M25)</f>
        <v>0</v>
      </c>
      <c r="N28" s="17">
        <f t="shared" si="15"/>
        <v>0</v>
      </c>
      <c r="O28" s="17">
        <f t="shared" si="15"/>
        <v>0</v>
      </c>
      <c r="P28" s="17">
        <f t="shared" si="15"/>
        <v>0</v>
      </c>
      <c r="Q28" s="17">
        <f t="shared" si="15"/>
        <v>0</v>
      </c>
      <c r="R28" s="17">
        <f t="shared" si="15"/>
        <v>0</v>
      </c>
      <c r="S28" s="17">
        <f t="shared" si="15"/>
        <v>0</v>
      </c>
      <c r="T28" s="17">
        <f t="shared" si="15"/>
        <v>0</v>
      </c>
      <c r="U28" s="17">
        <f t="shared" si="15"/>
        <v>0</v>
      </c>
      <c r="V28" s="17">
        <f t="shared" si="15"/>
        <v>0</v>
      </c>
      <c r="W28" s="12"/>
      <c r="X28" s="195"/>
      <c r="Y28" s="196"/>
      <c r="Z28" s="197"/>
      <c r="AN28" s="13"/>
    </row>
    <row r="29" spans="1:42" s="64" customFormat="1" ht="12">
      <c r="B29" s="71"/>
      <c r="C29" s="72"/>
      <c r="D29" s="71"/>
      <c r="E29" s="71"/>
      <c r="F29" s="71"/>
      <c r="G29" s="71"/>
      <c r="H29" s="71"/>
      <c r="I29" s="71"/>
      <c r="J29" s="71"/>
      <c r="K29" s="71"/>
      <c r="L29" s="71"/>
      <c r="M29" s="12"/>
      <c r="N29" s="12"/>
      <c r="O29" s="12"/>
      <c r="P29" s="12"/>
      <c r="Q29" s="12"/>
      <c r="R29" s="12"/>
      <c r="S29" s="12"/>
      <c r="T29" s="12"/>
      <c r="U29" s="12"/>
      <c r="V29" s="12"/>
      <c r="W29" s="12"/>
      <c r="X29" s="12"/>
      <c r="Y29" s="12"/>
      <c r="Z29" s="12"/>
      <c r="AA29" s="71"/>
      <c r="AB29" s="71"/>
      <c r="AP29" s="13"/>
    </row>
    <row r="30" spans="1:42" s="64" customFormat="1" ht="12">
      <c r="B30" s="64" t="s">
        <v>291</v>
      </c>
      <c r="C30" s="72"/>
      <c r="D30" s="71"/>
      <c r="E30" s="71"/>
      <c r="F30" s="71"/>
      <c r="G30" s="71"/>
      <c r="H30" s="71"/>
      <c r="I30" s="71"/>
      <c r="J30" s="71"/>
      <c r="K30" s="71"/>
      <c r="L30" s="198"/>
      <c r="M30" s="198"/>
      <c r="N30" s="198"/>
      <c r="O30" s="198"/>
      <c r="P30" s="198"/>
      <c r="Q30" s="198"/>
      <c r="R30" s="198"/>
      <c r="S30" s="12"/>
      <c r="T30" s="12"/>
      <c r="U30" s="12"/>
      <c r="V30" s="12"/>
      <c r="W30" s="12"/>
      <c r="X30" s="12"/>
      <c r="Y30" s="12"/>
      <c r="Z30" s="12"/>
      <c r="AA30" s="71"/>
      <c r="AB30" s="71"/>
      <c r="AP30" s="13"/>
    </row>
    <row r="31" spans="1:42" s="64" customFormat="1" ht="15" thickBot="1">
      <c r="A31" s="62"/>
      <c r="B31" s="132" t="s">
        <v>312</v>
      </c>
      <c r="L31" s="198"/>
      <c r="M31" s="198"/>
      <c r="N31" s="198"/>
      <c r="O31" s="198"/>
      <c r="P31" s="198"/>
      <c r="Q31" s="198"/>
      <c r="R31" s="198"/>
      <c r="Y31" s="12"/>
      <c r="Z31" s="12"/>
      <c r="AA31" s="71"/>
    </row>
    <row r="32" spans="1:42" s="132" customFormat="1" ht="18" customHeight="1">
      <c r="B32" s="600" t="s">
        <v>108</v>
      </c>
      <c r="C32" s="601"/>
      <c r="D32" s="601"/>
      <c r="E32" s="601"/>
      <c r="F32" s="601"/>
      <c r="G32" s="601"/>
      <c r="H32" s="601"/>
      <c r="I32" s="601"/>
      <c r="J32" s="601"/>
      <c r="K32" s="604" t="s">
        <v>313</v>
      </c>
      <c r="L32" s="605"/>
      <c r="M32" s="605"/>
      <c r="N32" s="605"/>
      <c r="O32" s="605"/>
      <c r="P32" s="605"/>
      <c r="Q32" s="606"/>
      <c r="W32" s="12"/>
      <c r="X32" s="18"/>
      <c r="Y32" s="69"/>
    </row>
    <row r="33" spans="2:24" s="132" customFormat="1" ht="45.75" customHeight="1">
      <c r="B33" s="602"/>
      <c r="C33" s="603"/>
      <c r="D33" s="603"/>
      <c r="E33" s="603"/>
      <c r="F33" s="603"/>
      <c r="G33" s="603"/>
      <c r="H33" s="603"/>
      <c r="I33" s="603"/>
      <c r="J33" s="603"/>
      <c r="K33" s="199" t="s">
        <v>109</v>
      </c>
      <c r="L33" s="199" t="s">
        <v>110</v>
      </c>
      <c r="M33" s="200" t="s">
        <v>295</v>
      </c>
      <c r="N33" s="200" t="s">
        <v>112</v>
      </c>
      <c r="O33" s="200" t="s">
        <v>113</v>
      </c>
      <c r="P33" s="200" t="s">
        <v>114</v>
      </c>
      <c r="Q33" s="201" t="s">
        <v>115</v>
      </c>
      <c r="V33" s="12"/>
      <c r="W33" s="64"/>
      <c r="X33" s="64"/>
    </row>
    <row r="34" spans="2:24" s="133" customFormat="1" ht="18" customHeight="1">
      <c r="B34" s="607"/>
      <c r="C34" s="608"/>
      <c r="D34" s="608"/>
      <c r="E34" s="608"/>
      <c r="F34" s="134"/>
      <c r="G34" s="134"/>
      <c r="H34" s="134"/>
      <c r="I34" s="134"/>
      <c r="J34" s="135"/>
      <c r="K34" s="139"/>
      <c r="L34" s="136"/>
      <c r="M34" s="136"/>
      <c r="N34" s="139"/>
      <c r="O34" s="139"/>
      <c r="P34" s="136"/>
      <c r="Q34" s="137"/>
      <c r="V34" s="18"/>
      <c r="W34" s="138"/>
      <c r="X34" s="132"/>
    </row>
    <row r="35" spans="2:24" s="133" customFormat="1" ht="18" customHeight="1">
      <c r="B35" s="577" t="s">
        <v>314</v>
      </c>
      <c r="C35" s="578"/>
      <c r="D35" s="578"/>
      <c r="E35" s="578"/>
      <c r="F35" s="578"/>
      <c r="G35" s="578"/>
      <c r="H35" s="578"/>
      <c r="I35" s="578"/>
      <c r="J35" s="578"/>
      <c r="K35" s="139"/>
      <c r="L35" s="140"/>
      <c r="M35" s="141"/>
      <c r="N35" s="139"/>
      <c r="O35" s="139"/>
      <c r="P35" s="141"/>
      <c r="Q35" s="169"/>
      <c r="V35" s="64"/>
      <c r="W35" s="138"/>
      <c r="X35" s="132"/>
    </row>
    <row r="36" spans="2:24" s="133" customFormat="1" ht="18" customHeight="1">
      <c r="B36" s="579"/>
      <c r="C36" s="580"/>
      <c r="D36" s="580"/>
      <c r="E36" s="580"/>
      <c r="F36" s="580"/>
      <c r="G36" s="580"/>
      <c r="H36" s="580"/>
      <c r="I36" s="580"/>
      <c r="J36" s="580"/>
      <c r="K36" s="147"/>
      <c r="L36" s="148"/>
      <c r="M36" s="145">
        <f>K36*L36</f>
        <v>0</v>
      </c>
      <c r="N36" s="147"/>
      <c r="O36" s="146">
        <f>K36*N36</f>
        <v>0</v>
      </c>
      <c r="P36" s="146">
        <f>M36-O36</f>
        <v>0</v>
      </c>
      <c r="Q36" s="170"/>
      <c r="V36" s="64"/>
      <c r="W36" s="138"/>
      <c r="X36" s="132"/>
    </row>
    <row r="37" spans="2:24" s="133" customFormat="1" ht="18" customHeight="1">
      <c r="B37" s="579"/>
      <c r="C37" s="580"/>
      <c r="D37" s="580"/>
      <c r="E37" s="580"/>
      <c r="F37" s="580"/>
      <c r="G37" s="580"/>
      <c r="H37" s="580"/>
      <c r="I37" s="580"/>
      <c r="J37" s="580"/>
      <c r="K37" s="147"/>
      <c r="L37" s="148"/>
      <c r="M37" s="145">
        <f t="shared" ref="M37:M38" si="16">K37*L37</f>
        <v>0</v>
      </c>
      <c r="N37" s="147"/>
      <c r="O37" s="146">
        <f t="shared" ref="O37:O46" si="17">K37*N37</f>
        <v>0</v>
      </c>
      <c r="P37" s="146">
        <f>M37-O37</f>
        <v>0</v>
      </c>
      <c r="Q37" s="170"/>
      <c r="V37" s="64"/>
      <c r="W37" s="138"/>
      <c r="X37" s="132"/>
    </row>
    <row r="38" spans="2:24" s="133" customFormat="1" ht="18" customHeight="1">
      <c r="B38" s="579"/>
      <c r="C38" s="580"/>
      <c r="D38" s="580"/>
      <c r="E38" s="580"/>
      <c r="F38" s="580"/>
      <c r="G38" s="580"/>
      <c r="H38" s="580"/>
      <c r="I38" s="580"/>
      <c r="J38" s="580"/>
      <c r="K38" s="147"/>
      <c r="L38" s="148"/>
      <c r="M38" s="145">
        <f t="shared" si="16"/>
        <v>0</v>
      </c>
      <c r="N38" s="147"/>
      <c r="O38" s="146">
        <f t="shared" si="17"/>
        <v>0</v>
      </c>
      <c r="P38" s="146">
        <f>M38-O38</f>
        <v>0</v>
      </c>
      <c r="Q38" s="170"/>
      <c r="V38" s="64"/>
      <c r="W38" s="138"/>
      <c r="X38" s="132"/>
    </row>
    <row r="39" spans="2:24" s="133" customFormat="1" ht="18" customHeight="1">
      <c r="B39" s="577" t="s">
        <v>292</v>
      </c>
      <c r="C39" s="578"/>
      <c r="D39" s="578"/>
      <c r="E39" s="578"/>
      <c r="F39" s="578"/>
      <c r="G39" s="578"/>
      <c r="H39" s="578"/>
      <c r="I39" s="578"/>
      <c r="J39" s="578"/>
      <c r="K39" s="139"/>
      <c r="L39" s="140"/>
      <c r="M39" s="141"/>
      <c r="N39" s="139"/>
      <c r="O39" s="136"/>
      <c r="P39" s="141"/>
      <c r="Q39" s="169"/>
      <c r="V39" s="138"/>
      <c r="W39" s="143"/>
    </row>
    <row r="40" spans="2:24" s="133" customFormat="1" ht="18" customHeight="1">
      <c r="B40" s="579"/>
      <c r="C40" s="580"/>
      <c r="D40" s="580"/>
      <c r="E40" s="580"/>
      <c r="F40" s="580"/>
      <c r="G40" s="580"/>
      <c r="H40" s="580"/>
      <c r="I40" s="580"/>
      <c r="J40" s="580"/>
      <c r="K40" s="147"/>
      <c r="L40" s="148"/>
      <c r="M40" s="145">
        <f t="shared" ref="M40:M46" si="18">K40*L40</f>
        <v>0</v>
      </c>
      <c r="N40" s="147"/>
      <c r="O40" s="146">
        <f t="shared" si="17"/>
        <v>0</v>
      </c>
      <c r="P40" s="146">
        <f>M40-O40</f>
        <v>0</v>
      </c>
      <c r="Q40" s="170"/>
      <c r="V40" s="64"/>
      <c r="W40" s="138"/>
      <c r="X40" s="132"/>
    </row>
    <row r="41" spans="2:24" s="133" customFormat="1" ht="18" customHeight="1">
      <c r="B41" s="579"/>
      <c r="C41" s="580"/>
      <c r="D41" s="580"/>
      <c r="E41" s="580"/>
      <c r="F41" s="580"/>
      <c r="G41" s="580"/>
      <c r="H41" s="580"/>
      <c r="I41" s="580"/>
      <c r="J41" s="580"/>
      <c r="K41" s="147"/>
      <c r="L41" s="148"/>
      <c r="M41" s="145">
        <f t="shared" si="18"/>
        <v>0</v>
      </c>
      <c r="N41" s="147"/>
      <c r="O41" s="146">
        <f t="shared" si="17"/>
        <v>0</v>
      </c>
      <c r="P41" s="146">
        <f>M41-O41</f>
        <v>0</v>
      </c>
      <c r="Q41" s="170"/>
      <c r="V41" s="64"/>
      <c r="W41" s="138"/>
      <c r="X41" s="132"/>
    </row>
    <row r="42" spans="2:24" s="133" customFormat="1" ht="18" customHeight="1">
      <c r="B42" s="579"/>
      <c r="C42" s="580"/>
      <c r="D42" s="580"/>
      <c r="E42" s="580"/>
      <c r="F42" s="580"/>
      <c r="G42" s="580"/>
      <c r="H42" s="580"/>
      <c r="I42" s="580"/>
      <c r="J42" s="580"/>
      <c r="K42" s="147"/>
      <c r="L42" s="148"/>
      <c r="M42" s="145">
        <f t="shared" si="18"/>
        <v>0</v>
      </c>
      <c r="N42" s="147"/>
      <c r="O42" s="146">
        <f t="shared" si="17"/>
        <v>0</v>
      </c>
      <c r="P42" s="146">
        <f>M42-O42</f>
        <v>0</v>
      </c>
      <c r="Q42" s="170"/>
      <c r="V42" s="138"/>
      <c r="W42" s="143"/>
    </row>
    <row r="43" spans="2:24" s="132" customFormat="1" ht="18" customHeight="1">
      <c r="B43" s="577" t="s">
        <v>293</v>
      </c>
      <c r="C43" s="578"/>
      <c r="D43" s="578"/>
      <c r="E43" s="578"/>
      <c r="F43" s="578"/>
      <c r="G43" s="578"/>
      <c r="H43" s="578"/>
      <c r="I43" s="578"/>
      <c r="J43" s="578"/>
      <c r="K43" s="139"/>
      <c r="L43" s="140"/>
      <c r="M43" s="141"/>
      <c r="N43" s="139"/>
      <c r="O43" s="136"/>
      <c r="P43" s="141"/>
      <c r="Q43" s="169"/>
      <c r="V43" s="143"/>
      <c r="W43" s="143"/>
      <c r="X43" s="133"/>
    </row>
    <row r="44" spans="2:24" s="133" customFormat="1" ht="18" customHeight="1">
      <c r="B44" s="579"/>
      <c r="C44" s="580"/>
      <c r="D44" s="580"/>
      <c r="E44" s="580"/>
      <c r="F44" s="580"/>
      <c r="G44" s="580"/>
      <c r="H44" s="580"/>
      <c r="I44" s="580"/>
      <c r="J44" s="580"/>
      <c r="K44" s="202"/>
      <c r="L44" s="203"/>
      <c r="M44" s="145">
        <f>K44*L44</f>
        <v>0</v>
      </c>
      <c r="N44" s="204"/>
      <c r="O44" s="146">
        <f t="shared" si="17"/>
        <v>0</v>
      </c>
      <c r="P44" s="146">
        <f>M44-O44</f>
        <v>0</v>
      </c>
      <c r="Q44" s="170"/>
      <c r="V44" s="64"/>
      <c r="W44" s="138"/>
      <c r="X44" s="132"/>
    </row>
    <row r="45" spans="2:24" s="133" customFormat="1" ht="18" customHeight="1">
      <c r="B45" s="579"/>
      <c r="C45" s="580"/>
      <c r="D45" s="580"/>
      <c r="E45" s="580"/>
      <c r="F45" s="580"/>
      <c r="G45" s="580"/>
      <c r="H45" s="580"/>
      <c r="I45" s="580"/>
      <c r="J45" s="580"/>
      <c r="K45" s="147"/>
      <c r="L45" s="148"/>
      <c r="M45" s="145">
        <f t="shared" si="18"/>
        <v>0</v>
      </c>
      <c r="N45" s="147"/>
      <c r="O45" s="146">
        <f t="shared" si="17"/>
        <v>0</v>
      </c>
      <c r="P45" s="146">
        <f>M45-O45</f>
        <v>0</v>
      </c>
      <c r="Q45" s="170"/>
      <c r="V45" s="64"/>
      <c r="W45" s="138"/>
      <c r="X45" s="132"/>
    </row>
    <row r="46" spans="2:24" s="132" customFormat="1" ht="18" customHeight="1">
      <c r="B46" s="579"/>
      <c r="C46" s="580"/>
      <c r="D46" s="580"/>
      <c r="E46" s="580"/>
      <c r="F46" s="580"/>
      <c r="G46" s="580"/>
      <c r="H46" s="580"/>
      <c r="I46" s="580"/>
      <c r="J46" s="580"/>
      <c r="K46" s="147"/>
      <c r="L46" s="148"/>
      <c r="M46" s="145">
        <f t="shared" si="18"/>
        <v>0</v>
      </c>
      <c r="N46" s="147"/>
      <c r="O46" s="146">
        <f t="shared" si="17"/>
        <v>0</v>
      </c>
      <c r="P46" s="146">
        <f>M46-O46</f>
        <v>0</v>
      </c>
      <c r="Q46" s="170"/>
      <c r="V46" s="143"/>
      <c r="W46" s="143"/>
      <c r="X46" s="133"/>
    </row>
    <row r="47" spans="2:24" s="132" customFormat="1" ht="18" customHeight="1" thickBot="1">
      <c r="B47" s="609" t="s">
        <v>11</v>
      </c>
      <c r="C47" s="610"/>
      <c r="D47" s="610"/>
      <c r="E47" s="610"/>
      <c r="F47" s="610"/>
      <c r="G47" s="610"/>
      <c r="H47" s="610"/>
      <c r="I47" s="610"/>
      <c r="J47" s="610"/>
      <c r="K47" s="149"/>
      <c r="L47" s="205"/>
      <c r="M47" s="150">
        <f>SUM(M36:M46)</f>
        <v>0</v>
      </c>
      <c r="N47" s="205"/>
      <c r="O47" s="150">
        <f>SUM(O36:O46)</f>
        <v>0</v>
      </c>
      <c r="P47" s="150">
        <f>SUM(P36:P46)</f>
        <v>0</v>
      </c>
      <c r="Q47" s="206"/>
      <c r="V47" s="143"/>
      <c r="W47" s="138"/>
    </row>
    <row r="48" spans="2:24" s="132" customFormat="1" ht="12">
      <c r="W48" s="143"/>
      <c r="X48" s="138"/>
    </row>
    <row r="49" spans="2:25" s="132" customFormat="1" ht="12">
      <c r="B49" s="132" t="s">
        <v>315</v>
      </c>
      <c r="Q49" s="154"/>
      <c r="W49" s="138"/>
      <c r="X49" s="138"/>
    </row>
    <row r="50" spans="2:25" s="132" customFormat="1" thickBot="1">
      <c r="B50" s="132" t="s">
        <v>294</v>
      </c>
      <c r="K50" s="207"/>
      <c r="L50" s="208"/>
      <c r="M50" s="208"/>
      <c r="N50" s="208"/>
      <c r="O50" s="208"/>
      <c r="P50" s="208"/>
      <c r="Q50" s="208"/>
      <c r="R50" s="208"/>
      <c r="S50" s="208"/>
      <c r="T50" s="198"/>
      <c r="U50" s="198"/>
      <c r="V50" s="198"/>
      <c r="W50" s="198"/>
      <c r="X50" s="198"/>
      <c r="Y50" s="198"/>
    </row>
    <row r="51" spans="2:25" s="132" customFormat="1" ht="57" customHeight="1">
      <c r="B51" s="611" t="s">
        <v>117</v>
      </c>
      <c r="C51" s="612"/>
      <c r="D51" s="612"/>
      <c r="E51" s="612"/>
      <c r="F51" s="612"/>
      <c r="G51" s="612"/>
      <c r="H51" s="612"/>
      <c r="I51" s="612"/>
      <c r="J51" s="613"/>
      <c r="K51" s="155" t="s">
        <v>118</v>
      </c>
      <c r="L51" s="129" t="s">
        <v>296</v>
      </c>
      <c r="M51" s="128" t="s">
        <v>297</v>
      </c>
      <c r="N51" s="128" t="s">
        <v>298</v>
      </c>
      <c r="O51" s="128" t="s">
        <v>299</v>
      </c>
      <c r="P51" s="128" t="s">
        <v>123</v>
      </c>
      <c r="Q51" s="128" t="s">
        <v>124</v>
      </c>
      <c r="R51" s="128" t="s">
        <v>125</v>
      </c>
      <c r="S51" s="153" t="s">
        <v>115</v>
      </c>
      <c r="W51" s="138"/>
      <c r="X51" s="64"/>
      <c r="Y51" s="64"/>
    </row>
    <row r="52" spans="2:25" s="132" customFormat="1" ht="18" customHeight="1">
      <c r="B52" s="574" t="s">
        <v>292</v>
      </c>
      <c r="C52" s="575"/>
      <c r="D52" s="575"/>
      <c r="E52" s="575"/>
      <c r="F52" s="575"/>
      <c r="G52" s="575"/>
      <c r="H52" s="575"/>
      <c r="I52" s="575"/>
      <c r="J52" s="576"/>
      <c r="K52" s="156"/>
      <c r="L52" s="156"/>
      <c r="M52" s="157"/>
      <c r="N52" s="158"/>
      <c r="O52" s="157"/>
      <c r="P52" s="159"/>
      <c r="Q52" s="158"/>
      <c r="R52" s="141"/>
      <c r="S52" s="169"/>
      <c r="W52" s="138"/>
      <c r="X52" s="138"/>
    </row>
    <row r="53" spans="2:25" s="132" customFormat="1" ht="18" customHeight="1">
      <c r="B53" s="209"/>
      <c r="C53" s="165"/>
      <c r="D53" s="165"/>
      <c r="E53" s="165"/>
      <c r="F53" s="160"/>
      <c r="G53" s="160"/>
      <c r="H53" s="160"/>
      <c r="I53" s="160"/>
      <c r="J53" s="161"/>
      <c r="K53" s="162"/>
      <c r="L53" s="162"/>
      <c r="M53" s="144"/>
      <c r="N53" s="163">
        <f>L53-M53</f>
        <v>0</v>
      </c>
      <c r="O53" s="144"/>
      <c r="P53" s="164" t="e">
        <f t="shared" ref="P53:P54" si="19">K53/O53</f>
        <v>#DIV/0!</v>
      </c>
      <c r="Q53" s="163" t="e">
        <f>N53*P53</f>
        <v>#DIV/0!</v>
      </c>
      <c r="R53" s="145" t="e">
        <f t="shared" ref="R53:R54" si="20">IF(K53*0.7&gt;Q53,K53-Q53,0)</f>
        <v>#DIV/0!</v>
      </c>
      <c r="S53" s="170"/>
      <c r="W53" s="64"/>
      <c r="X53" s="138"/>
    </row>
    <row r="54" spans="2:25" s="132" customFormat="1" ht="18" customHeight="1">
      <c r="B54" s="209"/>
      <c r="C54" s="165"/>
      <c r="D54" s="165"/>
      <c r="E54" s="165"/>
      <c r="F54" s="160"/>
      <c r="G54" s="160"/>
      <c r="H54" s="160"/>
      <c r="I54" s="160"/>
      <c r="J54" s="161"/>
      <c r="K54" s="162"/>
      <c r="L54" s="162"/>
      <c r="M54" s="144"/>
      <c r="N54" s="163">
        <f>L54-M54</f>
        <v>0</v>
      </c>
      <c r="O54" s="144"/>
      <c r="P54" s="164" t="e">
        <f t="shared" si="19"/>
        <v>#DIV/0!</v>
      </c>
      <c r="Q54" s="163" t="e">
        <f>N54*P54</f>
        <v>#DIV/0!</v>
      </c>
      <c r="R54" s="145" t="e">
        <f t="shared" si="20"/>
        <v>#DIV/0!</v>
      </c>
      <c r="S54" s="170"/>
      <c r="W54" s="64"/>
      <c r="X54" s="138"/>
    </row>
    <row r="55" spans="2:25" s="132" customFormat="1" ht="18" customHeight="1">
      <c r="B55" s="574" t="s">
        <v>293</v>
      </c>
      <c r="C55" s="575"/>
      <c r="D55" s="575"/>
      <c r="E55" s="575"/>
      <c r="F55" s="575"/>
      <c r="G55" s="575"/>
      <c r="H55" s="575"/>
      <c r="I55" s="575"/>
      <c r="J55" s="576"/>
      <c r="K55" s="156"/>
      <c r="L55" s="156"/>
      <c r="M55" s="157"/>
      <c r="N55" s="158"/>
      <c r="O55" s="157"/>
      <c r="P55" s="159"/>
      <c r="Q55" s="158"/>
      <c r="R55" s="141"/>
      <c r="S55" s="169"/>
      <c r="W55" s="138"/>
      <c r="X55" s="138"/>
    </row>
    <row r="56" spans="2:25" s="132" customFormat="1" ht="18" customHeight="1">
      <c r="B56" s="179"/>
      <c r="C56" s="117"/>
      <c r="D56" s="166"/>
      <c r="E56" s="166"/>
      <c r="F56" s="166"/>
      <c r="G56" s="166"/>
      <c r="H56" s="166"/>
      <c r="I56" s="166"/>
      <c r="J56" s="167"/>
      <c r="K56" s="162"/>
      <c r="L56" s="162"/>
      <c r="M56" s="144"/>
      <c r="N56" s="163">
        <f>L56-M56</f>
        <v>0</v>
      </c>
      <c r="O56" s="144"/>
      <c r="P56" s="164" t="e">
        <f>K56/O56</f>
        <v>#DIV/0!</v>
      </c>
      <c r="Q56" s="163" t="e">
        <f>N56*P56</f>
        <v>#DIV/0!</v>
      </c>
      <c r="R56" s="145" t="e">
        <f>IF(K56*0.7&gt;Q56,K56-Q56,0)</f>
        <v>#DIV/0!</v>
      </c>
      <c r="S56" s="170"/>
      <c r="W56" s="138"/>
      <c r="X56" s="138"/>
    </row>
    <row r="57" spans="2:25" s="132" customFormat="1" ht="18" customHeight="1">
      <c r="B57" s="179"/>
      <c r="C57" s="166"/>
      <c r="D57" s="166"/>
      <c r="E57" s="166"/>
      <c r="F57" s="166"/>
      <c r="G57" s="166"/>
      <c r="H57" s="166"/>
      <c r="I57" s="166"/>
      <c r="J57" s="167"/>
      <c r="K57" s="162"/>
      <c r="L57" s="162"/>
      <c r="M57" s="144"/>
      <c r="N57" s="163">
        <f t="shared" ref="N57:N59" si="21">L57-M57</f>
        <v>0</v>
      </c>
      <c r="O57" s="144"/>
      <c r="P57" s="164" t="e">
        <f>K57/O57</f>
        <v>#DIV/0!</v>
      </c>
      <c r="Q57" s="163" t="e">
        <f>N57*P57</f>
        <v>#DIV/0!</v>
      </c>
      <c r="R57" s="145" t="e">
        <f>IF(K57*0.7&gt;Q57,K57-Q57,0)</f>
        <v>#DIV/0!</v>
      </c>
      <c r="S57" s="170"/>
      <c r="W57" s="138"/>
      <c r="X57" s="138"/>
    </row>
    <row r="58" spans="2:25" s="132" customFormat="1" ht="18" customHeight="1">
      <c r="B58" s="179"/>
      <c r="C58" s="166"/>
      <c r="D58" s="166"/>
      <c r="E58" s="166"/>
      <c r="F58" s="166"/>
      <c r="G58" s="166"/>
      <c r="H58" s="166"/>
      <c r="I58" s="166"/>
      <c r="J58" s="167"/>
      <c r="K58" s="162"/>
      <c r="L58" s="162"/>
      <c r="M58" s="144"/>
      <c r="N58" s="163">
        <f t="shared" si="21"/>
        <v>0</v>
      </c>
      <c r="O58" s="144"/>
      <c r="P58" s="164" t="e">
        <f>K58/O58</f>
        <v>#DIV/0!</v>
      </c>
      <c r="Q58" s="163" t="e">
        <f>N58*P58</f>
        <v>#DIV/0!</v>
      </c>
      <c r="R58" s="145" t="e">
        <f>IF(K58*0.7&gt;Q58,K58-Q58,0)</f>
        <v>#DIV/0!</v>
      </c>
      <c r="S58" s="170"/>
      <c r="W58" s="138"/>
      <c r="X58" s="138"/>
    </row>
    <row r="59" spans="2:25" s="132" customFormat="1" ht="18" customHeight="1">
      <c r="B59" s="179"/>
      <c r="C59" s="166"/>
      <c r="D59" s="166"/>
      <c r="E59" s="166"/>
      <c r="F59" s="166"/>
      <c r="G59" s="166"/>
      <c r="H59" s="166"/>
      <c r="I59" s="166"/>
      <c r="J59" s="167"/>
      <c r="K59" s="162"/>
      <c r="L59" s="162"/>
      <c r="M59" s="144"/>
      <c r="N59" s="163">
        <f t="shared" si="21"/>
        <v>0</v>
      </c>
      <c r="O59" s="144"/>
      <c r="P59" s="164" t="e">
        <f>K59/O59</f>
        <v>#DIV/0!</v>
      </c>
      <c r="Q59" s="163" t="e">
        <f>N59*P59</f>
        <v>#DIV/0!</v>
      </c>
      <c r="R59" s="145" t="e">
        <f>IF(K59*0.7&gt;Q59,K59-Q59,0)</f>
        <v>#DIV/0!</v>
      </c>
      <c r="S59" s="170"/>
      <c r="W59" s="138"/>
      <c r="X59" s="138"/>
    </row>
    <row r="60" spans="2:25" s="132" customFormat="1" ht="18" customHeight="1" thickBot="1">
      <c r="B60" s="614" t="s">
        <v>11</v>
      </c>
      <c r="C60" s="615"/>
      <c r="D60" s="615"/>
      <c r="E60" s="615"/>
      <c r="F60" s="615"/>
      <c r="G60" s="615"/>
      <c r="H60" s="615"/>
      <c r="I60" s="615"/>
      <c r="J60" s="616"/>
      <c r="K60" s="168">
        <f t="shared" ref="K60:M60" si="22">SUM(K53:K59)</f>
        <v>0</v>
      </c>
      <c r="L60" s="168">
        <f t="shared" si="22"/>
        <v>0</v>
      </c>
      <c r="M60" s="168">
        <f t="shared" si="22"/>
        <v>0</v>
      </c>
      <c r="N60" s="168">
        <f>SUM(N53:N59)</f>
        <v>0</v>
      </c>
      <c r="O60" s="168">
        <f t="shared" ref="O60:R60" si="23">SUM(O53:O59)</f>
        <v>0</v>
      </c>
      <c r="P60" s="168" t="e">
        <f t="shared" si="23"/>
        <v>#DIV/0!</v>
      </c>
      <c r="Q60" s="168" t="e">
        <f t="shared" si="23"/>
        <v>#DIV/0!</v>
      </c>
      <c r="R60" s="168" t="e">
        <f t="shared" si="23"/>
        <v>#DIV/0!</v>
      </c>
      <c r="S60" s="171"/>
      <c r="W60" s="138"/>
      <c r="X60" s="138"/>
    </row>
    <row r="61" spans="2:25" s="132" customFormat="1" ht="12">
      <c r="W61" s="138"/>
      <c r="X61" s="138"/>
    </row>
    <row r="62" spans="2:25" s="132" customFormat="1" ht="12">
      <c r="B62" s="132" t="s">
        <v>316</v>
      </c>
      <c r="R62" s="154"/>
      <c r="W62" s="138"/>
      <c r="X62" s="138"/>
    </row>
    <row r="63" spans="2:25" s="132" customFormat="1" ht="15" thickBot="1">
      <c r="B63" s="132" t="s">
        <v>294</v>
      </c>
      <c r="K63" s="208"/>
      <c r="L63" s="208"/>
      <c r="M63" s="208"/>
      <c r="N63" s="208"/>
      <c r="O63" s="208"/>
      <c r="P63" s="208"/>
      <c r="Q63" s="208"/>
      <c r="R63" s="208"/>
      <c r="S63" s="208"/>
      <c r="T63" s="208"/>
      <c r="U63" s="180"/>
      <c r="V63" s="180"/>
      <c r="W63" s="180"/>
      <c r="X63" s="180"/>
      <c r="Y63" s="180"/>
    </row>
    <row r="64" spans="2:25" s="132" customFormat="1" ht="57.75" customHeight="1">
      <c r="B64" s="611" t="s">
        <v>117</v>
      </c>
      <c r="C64" s="612"/>
      <c r="D64" s="612"/>
      <c r="E64" s="612"/>
      <c r="F64" s="612"/>
      <c r="G64" s="612"/>
      <c r="H64" s="612"/>
      <c r="I64" s="612"/>
      <c r="J64" s="613"/>
      <c r="K64" s="129" t="s">
        <v>127</v>
      </c>
      <c r="L64" s="129" t="s">
        <v>296</v>
      </c>
      <c r="M64" s="128" t="s">
        <v>297</v>
      </c>
      <c r="N64" s="128" t="s">
        <v>298</v>
      </c>
      <c r="O64" s="128" t="s">
        <v>299</v>
      </c>
      <c r="P64" s="128" t="s">
        <v>123</v>
      </c>
      <c r="Q64" s="128" t="s">
        <v>124</v>
      </c>
      <c r="R64" s="128" t="s">
        <v>128</v>
      </c>
      <c r="S64" s="128" t="s">
        <v>129</v>
      </c>
      <c r="T64" s="153" t="s">
        <v>115</v>
      </c>
      <c r="W64" s="138"/>
      <c r="X64" s="138"/>
    </row>
    <row r="65" spans="1:42" s="132" customFormat="1" ht="18" customHeight="1">
      <c r="B65" s="574" t="s">
        <v>292</v>
      </c>
      <c r="C65" s="575"/>
      <c r="D65" s="575"/>
      <c r="E65" s="575"/>
      <c r="F65" s="575"/>
      <c r="G65" s="575"/>
      <c r="H65" s="575"/>
      <c r="I65" s="575"/>
      <c r="J65" s="576"/>
      <c r="K65" s="172"/>
      <c r="L65" s="172"/>
      <c r="M65" s="158"/>
      <c r="N65" s="158"/>
      <c r="O65" s="158"/>
      <c r="P65" s="159"/>
      <c r="Q65" s="158"/>
      <c r="R65" s="141"/>
      <c r="S65" s="141"/>
      <c r="T65" s="169"/>
      <c r="W65" s="138"/>
      <c r="X65" s="138"/>
    </row>
    <row r="66" spans="1:42" s="132" customFormat="1" ht="18" customHeight="1">
      <c r="B66" s="209"/>
      <c r="C66" s="165"/>
      <c r="D66" s="165"/>
      <c r="E66" s="165"/>
      <c r="F66" s="160"/>
      <c r="G66" s="160"/>
      <c r="H66" s="160"/>
      <c r="I66" s="160"/>
      <c r="J66" s="161"/>
      <c r="K66" s="173"/>
      <c r="L66" s="173"/>
      <c r="M66" s="174"/>
      <c r="N66" s="163">
        <f t="shared" ref="N66:N70" si="24">L66-M66</f>
        <v>0</v>
      </c>
      <c r="O66" s="174"/>
      <c r="P66" s="164" t="e">
        <f t="shared" ref="P66:P70" si="25">K66/O66</f>
        <v>#DIV/0!</v>
      </c>
      <c r="Q66" s="163" t="e">
        <f t="shared" ref="Q66:Q67" si="26">N66*P66</f>
        <v>#DIV/0!</v>
      </c>
      <c r="R66" s="145" t="e">
        <f t="shared" ref="R66:R67" si="27">IF(Q66&gt;K66,0,K66-Q66)</f>
        <v>#DIV/0!</v>
      </c>
      <c r="S66" s="145" t="e">
        <f t="shared" ref="S66:S69" si="28">K66-R66</f>
        <v>#DIV/0!</v>
      </c>
      <c r="T66" s="170"/>
      <c r="W66" s="138"/>
      <c r="X66" s="138"/>
    </row>
    <row r="67" spans="1:42" s="132" customFormat="1" ht="18" customHeight="1">
      <c r="B67" s="209"/>
      <c r="C67" s="165"/>
      <c r="D67" s="165"/>
      <c r="E67" s="165"/>
      <c r="F67" s="160"/>
      <c r="G67" s="160"/>
      <c r="H67" s="160"/>
      <c r="I67" s="160"/>
      <c r="J67" s="161"/>
      <c r="K67" s="173"/>
      <c r="L67" s="173"/>
      <c r="M67" s="174"/>
      <c r="N67" s="163">
        <f t="shared" si="24"/>
        <v>0</v>
      </c>
      <c r="O67" s="174"/>
      <c r="P67" s="164" t="e">
        <f t="shared" si="25"/>
        <v>#DIV/0!</v>
      </c>
      <c r="Q67" s="163" t="e">
        <f t="shared" si="26"/>
        <v>#DIV/0!</v>
      </c>
      <c r="R67" s="145" t="e">
        <f t="shared" si="27"/>
        <v>#DIV/0!</v>
      </c>
      <c r="S67" s="145" t="e">
        <f t="shared" si="28"/>
        <v>#DIV/0!</v>
      </c>
      <c r="T67" s="170"/>
      <c r="W67" s="138"/>
      <c r="X67" s="138"/>
    </row>
    <row r="68" spans="1:42" s="132" customFormat="1" ht="18" customHeight="1">
      <c r="B68" s="574" t="s">
        <v>293</v>
      </c>
      <c r="C68" s="575"/>
      <c r="D68" s="575"/>
      <c r="E68" s="575"/>
      <c r="F68" s="575"/>
      <c r="G68" s="575"/>
      <c r="H68" s="575"/>
      <c r="I68" s="575"/>
      <c r="J68" s="576"/>
      <c r="K68" s="172"/>
      <c r="L68" s="172"/>
      <c r="M68" s="158"/>
      <c r="N68" s="158">
        <f t="shared" si="24"/>
        <v>0</v>
      </c>
      <c r="O68" s="158"/>
      <c r="P68" s="159"/>
      <c r="Q68" s="158"/>
      <c r="R68" s="141"/>
      <c r="S68" s="141"/>
      <c r="T68" s="169"/>
      <c r="W68" s="138"/>
      <c r="X68" s="138"/>
    </row>
    <row r="69" spans="1:42" s="132" customFormat="1" ht="18" customHeight="1">
      <c r="B69" s="209"/>
      <c r="C69" s="117"/>
      <c r="D69" s="165"/>
      <c r="E69" s="165"/>
      <c r="F69" s="160"/>
      <c r="G69" s="160"/>
      <c r="H69" s="160"/>
      <c r="I69" s="160"/>
      <c r="J69" s="161"/>
      <c r="K69" s="173"/>
      <c r="L69" s="173"/>
      <c r="M69" s="174"/>
      <c r="N69" s="163">
        <f t="shared" si="24"/>
        <v>0</v>
      </c>
      <c r="O69" s="174"/>
      <c r="P69" s="164" t="e">
        <f t="shared" si="25"/>
        <v>#DIV/0!</v>
      </c>
      <c r="Q69" s="163" t="e">
        <f>N69*P69</f>
        <v>#DIV/0!</v>
      </c>
      <c r="R69" s="145" t="e">
        <f>IF(Q69&gt;K69,0,K69-Q69)</f>
        <v>#DIV/0!</v>
      </c>
      <c r="S69" s="145" t="e">
        <f t="shared" si="28"/>
        <v>#DIV/0!</v>
      </c>
      <c r="T69" s="170"/>
      <c r="W69" s="138"/>
      <c r="X69" s="138"/>
    </row>
    <row r="70" spans="1:42" s="132" customFormat="1" ht="18" customHeight="1">
      <c r="B70" s="209"/>
      <c r="C70" s="117"/>
      <c r="D70" s="165"/>
      <c r="E70" s="165"/>
      <c r="F70" s="160"/>
      <c r="G70" s="160"/>
      <c r="H70" s="160"/>
      <c r="I70" s="160"/>
      <c r="J70" s="161"/>
      <c r="K70" s="173"/>
      <c r="L70" s="173"/>
      <c r="M70" s="174"/>
      <c r="N70" s="163">
        <f t="shared" si="24"/>
        <v>0</v>
      </c>
      <c r="O70" s="174"/>
      <c r="P70" s="164" t="e">
        <f t="shared" si="25"/>
        <v>#DIV/0!</v>
      </c>
      <c r="Q70" s="163" t="e">
        <f>N70*P70</f>
        <v>#DIV/0!</v>
      </c>
      <c r="R70" s="145" t="e">
        <f>IF(Q70&gt;K70,0,K70-Q70)</f>
        <v>#DIV/0!</v>
      </c>
      <c r="S70" s="145" t="e">
        <f>K70-R70</f>
        <v>#DIV/0!</v>
      </c>
      <c r="T70" s="170"/>
      <c r="W70" s="138"/>
      <c r="X70" s="138"/>
    </row>
    <row r="71" spans="1:42" s="132" customFormat="1" ht="18" customHeight="1" thickBot="1">
      <c r="B71" s="614" t="s">
        <v>11</v>
      </c>
      <c r="C71" s="615"/>
      <c r="D71" s="615"/>
      <c r="E71" s="615"/>
      <c r="F71" s="615"/>
      <c r="G71" s="615"/>
      <c r="H71" s="615"/>
      <c r="I71" s="615"/>
      <c r="J71" s="616"/>
      <c r="K71" s="168">
        <f t="shared" ref="K71:M71" si="29">SUM(K66:K70)</f>
        <v>0</v>
      </c>
      <c r="L71" s="168">
        <f>SUM(L66:L70)</f>
        <v>0</v>
      </c>
      <c r="M71" s="168">
        <f t="shared" si="29"/>
        <v>0</v>
      </c>
      <c r="N71" s="168">
        <f>SUM(N66:N70)</f>
        <v>0</v>
      </c>
      <c r="O71" s="168">
        <f t="shared" ref="O71:R71" si="30">SUM(O66:O70)</f>
        <v>0</v>
      </c>
      <c r="P71" s="168" t="e">
        <f t="shared" si="30"/>
        <v>#DIV/0!</v>
      </c>
      <c r="Q71" s="168" t="e">
        <f t="shared" si="30"/>
        <v>#DIV/0!</v>
      </c>
      <c r="R71" s="168" t="e">
        <f t="shared" si="30"/>
        <v>#DIV/0!</v>
      </c>
      <c r="S71" s="168" t="e">
        <f>SUM(S66:S70)</f>
        <v>#DIV/0!</v>
      </c>
      <c r="T71" s="171"/>
      <c r="W71" s="138"/>
      <c r="X71" s="138"/>
    </row>
    <row r="72" spans="1:42" s="138" customFormat="1" ht="12">
      <c r="B72" s="175"/>
      <c r="C72" s="175"/>
      <c r="D72" s="175"/>
      <c r="E72" s="175"/>
      <c r="F72" s="175"/>
      <c r="G72" s="175"/>
      <c r="H72" s="175"/>
      <c r="I72" s="175"/>
      <c r="J72" s="175"/>
      <c r="K72" s="176"/>
      <c r="L72" s="176"/>
      <c r="M72" s="177"/>
      <c r="N72" s="177"/>
      <c r="O72" s="177"/>
      <c r="P72" s="177"/>
      <c r="Q72" s="177"/>
      <c r="R72" s="177"/>
      <c r="S72" s="177"/>
      <c r="T72" s="152"/>
    </row>
    <row r="73" spans="1:42" s="138" customFormat="1" ht="12">
      <c r="B73" s="151"/>
      <c r="C73" s="151"/>
      <c r="D73" s="151"/>
      <c r="E73" s="151"/>
      <c r="F73" s="177"/>
      <c r="G73" s="177"/>
      <c r="H73" s="177"/>
      <c r="I73" s="177"/>
      <c r="J73" s="177"/>
      <c r="K73" s="177"/>
      <c r="L73" s="177"/>
      <c r="M73" s="177"/>
      <c r="N73" s="177"/>
      <c r="O73" s="177"/>
      <c r="P73" s="177"/>
      <c r="Q73" s="177"/>
      <c r="R73" s="177"/>
      <c r="S73" s="177"/>
      <c r="T73" s="177"/>
      <c r="AA73" s="132"/>
    </row>
    <row r="74" spans="1:42" s="64" customFormat="1" ht="12">
      <c r="B74" s="71"/>
      <c r="C74" s="72"/>
      <c r="D74" s="71"/>
      <c r="E74" s="71"/>
      <c r="F74" s="71"/>
      <c r="G74" s="71"/>
      <c r="H74" s="71"/>
      <c r="I74" s="71"/>
      <c r="J74" s="71"/>
      <c r="K74" s="71"/>
      <c r="L74" s="71"/>
      <c r="M74" s="12"/>
      <c r="N74" s="12"/>
      <c r="O74" s="12"/>
      <c r="P74" s="12"/>
      <c r="Q74" s="12"/>
      <c r="R74" s="12"/>
      <c r="S74" s="12"/>
      <c r="T74" s="12"/>
      <c r="U74" s="12"/>
      <c r="V74" s="12"/>
      <c r="W74" s="12"/>
      <c r="X74" s="12"/>
      <c r="Y74" s="138"/>
      <c r="Z74" s="138"/>
      <c r="AA74" s="132"/>
      <c r="AB74" s="71"/>
      <c r="AP74" s="13"/>
    </row>
    <row r="75" spans="1:42" s="64" customFormat="1" ht="14.25">
      <c r="A75" s="73" t="s">
        <v>317</v>
      </c>
      <c r="B75" s="71"/>
      <c r="C75" s="72"/>
      <c r="D75" s="71"/>
      <c r="E75" s="71"/>
      <c r="F75" s="71"/>
      <c r="G75" s="71"/>
      <c r="H75" s="71"/>
      <c r="I75" s="71"/>
      <c r="J75" s="71"/>
      <c r="K75" s="71"/>
      <c r="L75" s="71"/>
      <c r="M75" s="12"/>
      <c r="N75" s="12"/>
      <c r="O75" s="12"/>
      <c r="P75" s="12"/>
      <c r="Q75" s="12"/>
      <c r="R75" s="12"/>
      <c r="S75" s="12"/>
      <c r="T75" s="12"/>
      <c r="U75" s="12"/>
      <c r="V75" s="12"/>
      <c r="W75" s="12"/>
      <c r="X75" s="12"/>
      <c r="Y75" s="138"/>
      <c r="Z75" s="138"/>
      <c r="AA75" s="138"/>
      <c r="AB75" s="71"/>
      <c r="AP75" s="13"/>
    </row>
    <row r="76" spans="1:42">
      <c r="A76" s="64"/>
      <c r="B76" s="64"/>
      <c r="C76" s="64"/>
      <c r="D76" s="64"/>
      <c r="E76" s="64"/>
      <c r="F76" s="64"/>
      <c r="G76" s="64"/>
      <c r="H76" s="64"/>
      <c r="I76" s="64"/>
      <c r="J76" s="64"/>
      <c r="K76" s="64"/>
      <c r="L76" s="64"/>
      <c r="M76" s="178"/>
      <c r="N76" s="178"/>
      <c r="O76" s="178"/>
      <c r="P76" s="178"/>
      <c r="Q76" s="178"/>
      <c r="R76" s="178"/>
      <c r="S76" s="178"/>
      <c r="T76" s="178"/>
    </row>
    <row r="77" spans="1:42">
      <c r="A77" s="64" t="s">
        <v>17</v>
      </c>
      <c r="B77" s="64"/>
      <c r="C77" s="64"/>
      <c r="D77" s="64"/>
      <c r="E77" s="64"/>
      <c r="F77" s="64"/>
      <c r="G77" s="64"/>
      <c r="H77" s="64"/>
      <c r="I77" s="64"/>
      <c r="J77" s="64"/>
      <c r="K77" s="64"/>
      <c r="L77" s="64"/>
      <c r="M77" s="178"/>
      <c r="N77" s="178"/>
      <c r="O77" s="178"/>
      <c r="P77" s="178"/>
      <c r="Q77" s="178"/>
      <c r="R77" s="178"/>
      <c r="S77" s="178"/>
      <c r="T77" s="178"/>
    </row>
    <row r="78" spans="1:42">
      <c r="A78" s="69">
        <v>104</v>
      </c>
      <c r="B78" s="581" t="s">
        <v>318</v>
      </c>
      <c r="C78" s="581"/>
      <c r="D78" s="581"/>
      <c r="E78" s="581"/>
      <c r="F78" s="581"/>
      <c r="G78" s="581"/>
      <c r="H78" s="581"/>
      <c r="I78" s="581"/>
      <c r="J78" s="581"/>
      <c r="K78" s="581"/>
      <c r="L78" s="581"/>
      <c r="M78" s="581"/>
      <c r="N78" s="581"/>
      <c r="O78" s="581"/>
      <c r="P78" s="581"/>
      <c r="Q78" s="581"/>
      <c r="R78" s="581"/>
      <c r="S78" s="581"/>
      <c r="T78" s="581"/>
    </row>
    <row r="79" spans="1:42">
      <c r="A79" s="69">
        <v>105</v>
      </c>
      <c r="B79" s="581" t="s">
        <v>319</v>
      </c>
      <c r="C79" s="581"/>
      <c r="D79" s="581"/>
      <c r="E79" s="581"/>
      <c r="F79" s="581"/>
      <c r="G79" s="581"/>
      <c r="H79" s="581"/>
      <c r="I79" s="581"/>
      <c r="J79" s="581"/>
      <c r="K79" s="581"/>
      <c r="L79" s="581"/>
      <c r="M79" s="581"/>
      <c r="N79" s="581"/>
      <c r="O79" s="581"/>
      <c r="P79" s="581"/>
      <c r="Q79" s="581"/>
      <c r="R79" s="581"/>
      <c r="S79" s="581"/>
      <c r="T79" s="581"/>
    </row>
    <row r="80" spans="1:42">
      <c r="A80" s="69">
        <v>106</v>
      </c>
      <c r="B80" s="69" t="s">
        <v>46</v>
      </c>
    </row>
    <row r="81" spans="1:42">
      <c r="A81" s="69">
        <v>107</v>
      </c>
      <c r="B81" s="581" t="s">
        <v>320</v>
      </c>
      <c r="C81" s="581"/>
      <c r="D81" s="581"/>
      <c r="E81" s="581"/>
      <c r="F81" s="581"/>
      <c r="G81" s="581"/>
      <c r="H81" s="581"/>
      <c r="I81" s="581"/>
      <c r="J81" s="581"/>
      <c r="K81" s="581"/>
      <c r="L81" s="581"/>
      <c r="M81" s="581"/>
      <c r="N81" s="581"/>
      <c r="O81" s="581"/>
      <c r="P81" s="581"/>
      <c r="Q81" s="581"/>
      <c r="R81" s="581"/>
      <c r="S81" s="581"/>
      <c r="T81" s="581"/>
    </row>
    <row r="82" spans="1:42" s="18" customFormat="1">
      <c r="A82" s="69">
        <v>108</v>
      </c>
      <c r="B82" s="69" t="s">
        <v>321</v>
      </c>
      <c r="C82" s="69"/>
      <c r="D82" s="69"/>
      <c r="E82" s="69"/>
      <c r="F82" s="69"/>
      <c r="G82" s="69"/>
      <c r="H82" s="69"/>
      <c r="I82" s="69"/>
      <c r="J82" s="69"/>
      <c r="K82" s="69"/>
      <c r="L82" s="69"/>
      <c r="AA82" s="69"/>
      <c r="AB82" s="69"/>
      <c r="AC82" s="69"/>
      <c r="AD82" s="69"/>
      <c r="AE82" s="69"/>
      <c r="AF82" s="69"/>
      <c r="AG82" s="69"/>
      <c r="AH82" s="69"/>
      <c r="AI82" s="69"/>
      <c r="AJ82" s="69"/>
      <c r="AK82" s="69"/>
      <c r="AL82" s="69"/>
      <c r="AM82" s="69"/>
      <c r="AN82" s="69"/>
      <c r="AO82" s="69"/>
      <c r="AP82" s="69"/>
    </row>
    <row r="83" spans="1:42" s="18" customFormat="1">
      <c r="A83" s="69">
        <v>111</v>
      </c>
      <c r="B83" s="581" t="s">
        <v>322</v>
      </c>
      <c r="C83" s="581"/>
      <c r="D83" s="581"/>
      <c r="E83" s="581"/>
      <c r="F83" s="581"/>
      <c r="G83" s="581"/>
      <c r="H83" s="581"/>
      <c r="I83" s="581"/>
      <c r="J83" s="581"/>
      <c r="K83" s="581"/>
      <c r="L83" s="581"/>
      <c r="M83" s="581"/>
      <c r="N83" s="581"/>
      <c r="O83" s="581"/>
      <c r="P83" s="581"/>
      <c r="Q83" s="581"/>
      <c r="R83" s="581"/>
      <c r="S83" s="581"/>
      <c r="T83" s="581"/>
      <c r="AA83" s="69"/>
      <c r="AB83" s="69"/>
      <c r="AC83" s="69"/>
      <c r="AD83" s="69"/>
      <c r="AE83" s="69"/>
      <c r="AF83" s="69"/>
      <c r="AG83" s="69"/>
      <c r="AH83" s="69"/>
      <c r="AI83" s="69"/>
      <c r="AJ83" s="69"/>
      <c r="AK83" s="69"/>
      <c r="AL83" s="69"/>
      <c r="AM83" s="69"/>
      <c r="AN83" s="69"/>
      <c r="AO83" s="69"/>
      <c r="AP83" s="69"/>
    </row>
    <row r="84" spans="1:42" s="18" customFormat="1">
      <c r="A84" s="69"/>
      <c r="B84" s="69" t="s">
        <v>323</v>
      </c>
      <c r="C84" s="69"/>
      <c r="D84" s="69"/>
      <c r="E84" s="69"/>
      <c r="F84" s="69"/>
      <c r="G84" s="69"/>
      <c r="H84" s="69"/>
      <c r="I84" s="69"/>
      <c r="J84" s="69"/>
      <c r="K84" s="69"/>
      <c r="L84" s="69"/>
      <c r="AA84" s="69"/>
      <c r="AB84" s="69"/>
      <c r="AC84" s="69"/>
      <c r="AD84" s="69"/>
      <c r="AE84" s="69"/>
      <c r="AF84" s="69"/>
      <c r="AG84" s="69"/>
      <c r="AH84" s="69"/>
      <c r="AI84" s="69"/>
      <c r="AJ84" s="69"/>
      <c r="AK84" s="69"/>
      <c r="AL84" s="69"/>
      <c r="AM84" s="69"/>
      <c r="AN84" s="69"/>
      <c r="AO84" s="69"/>
      <c r="AP84" s="69"/>
    </row>
    <row r="85" spans="1:42" s="18" customFormat="1">
      <c r="A85" s="69">
        <v>112</v>
      </c>
      <c r="B85" s="69" t="s">
        <v>47</v>
      </c>
      <c r="C85" s="69"/>
      <c r="D85" s="69"/>
      <c r="E85" s="69"/>
      <c r="F85" s="69"/>
      <c r="G85" s="69"/>
      <c r="H85" s="69"/>
      <c r="I85" s="69"/>
      <c r="J85" s="69"/>
      <c r="K85" s="69"/>
      <c r="L85" s="69"/>
      <c r="AA85" s="69"/>
      <c r="AB85" s="69"/>
      <c r="AC85" s="69"/>
      <c r="AD85" s="69"/>
      <c r="AE85" s="69"/>
      <c r="AF85" s="69"/>
      <c r="AG85" s="69"/>
      <c r="AH85" s="69"/>
      <c r="AI85" s="69"/>
      <c r="AJ85" s="69"/>
      <c r="AK85" s="69"/>
      <c r="AL85" s="69"/>
      <c r="AM85" s="69"/>
      <c r="AN85" s="69"/>
      <c r="AO85" s="69"/>
      <c r="AP85" s="69"/>
    </row>
    <row r="87" spans="1:42" s="18" customFormat="1">
      <c r="A87" s="69" t="s">
        <v>300</v>
      </c>
      <c r="B87" s="69"/>
      <c r="C87" s="69"/>
      <c r="D87" s="69"/>
      <c r="E87" s="69"/>
      <c r="F87" s="69"/>
      <c r="G87" s="69"/>
      <c r="H87" s="69"/>
      <c r="I87" s="69"/>
      <c r="J87" s="69"/>
      <c r="K87" s="69"/>
      <c r="L87" s="69"/>
      <c r="AA87" s="69"/>
      <c r="AB87" s="69"/>
      <c r="AC87" s="69"/>
      <c r="AD87" s="69"/>
      <c r="AE87" s="69"/>
      <c r="AF87" s="69"/>
      <c r="AG87" s="69"/>
      <c r="AH87" s="69"/>
      <c r="AI87" s="69"/>
      <c r="AJ87" s="69"/>
      <c r="AK87" s="69"/>
      <c r="AL87" s="69"/>
      <c r="AM87" s="69"/>
      <c r="AN87" s="69"/>
      <c r="AO87" s="69"/>
      <c r="AP87" s="69"/>
    </row>
    <row r="88" spans="1:42" s="18" customFormat="1">
      <c r="A88" s="69">
        <v>92</v>
      </c>
      <c r="B88" s="581" t="s">
        <v>324</v>
      </c>
      <c r="C88" s="581"/>
      <c r="D88" s="581"/>
      <c r="E88" s="581"/>
      <c r="F88" s="581"/>
      <c r="G88" s="581"/>
      <c r="H88" s="581"/>
      <c r="I88" s="581"/>
      <c r="J88" s="581"/>
      <c r="K88" s="581"/>
      <c r="L88" s="581"/>
      <c r="M88" s="581"/>
      <c r="N88" s="581"/>
      <c r="O88" s="581"/>
      <c r="P88" s="581"/>
      <c r="Q88" s="581"/>
      <c r="R88" s="581"/>
      <c r="S88" s="581"/>
      <c r="T88" s="581"/>
      <c r="AA88" s="69"/>
      <c r="AB88" s="69"/>
      <c r="AC88" s="69"/>
      <c r="AD88" s="69"/>
      <c r="AE88" s="69"/>
      <c r="AF88" s="69"/>
      <c r="AG88" s="69"/>
      <c r="AH88" s="69"/>
      <c r="AI88" s="69"/>
      <c r="AJ88" s="69"/>
      <c r="AK88" s="69"/>
      <c r="AL88" s="69"/>
      <c r="AM88" s="69"/>
      <c r="AN88" s="69"/>
      <c r="AO88" s="69"/>
      <c r="AP88" s="69"/>
    </row>
    <row r="89" spans="1:42" s="18" customFormat="1">
      <c r="A89" s="69"/>
      <c r="B89" s="69" t="s">
        <v>325</v>
      </c>
      <c r="C89" s="69"/>
      <c r="D89" s="69"/>
      <c r="E89" s="69"/>
      <c r="F89" s="69"/>
      <c r="G89" s="69"/>
      <c r="H89" s="69"/>
      <c r="I89" s="69"/>
      <c r="J89" s="69"/>
      <c r="K89" s="69"/>
      <c r="L89" s="69"/>
      <c r="AA89" s="69"/>
      <c r="AB89" s="69"/>
      <c r="AC89" s="69"/>
      <c r="AD89" s="69"/>
      <c r="AE89" s="69"/>
      <c r="AF89" s="69"/>
      <c r="AG89" s="69"/>
      <c r="AH89" s="69"/>
      <c r="AI89" s="69"/>
      <c r="AJ89" s="69"/>
      <c r="AK89" s="69"/>
      <c r="AL89" s="69"/>
      <c r="AM89" s="69"/>
      <c r="AN89" s="69"/>
      <c r="AO89" s="69"/>
      <c r="AP89" s="69"/>
    </row>
    <row r="90" spans="1:42" s="18" customFormat="1">
      <c r="A90" s="69"/>
      <c r="B90" s="617" t="s">
        <v>326</v>
      </c>
      <c r="C90" s="617"/>
      <c r="D90" s="617"/>
      <c r="E90" s="617"/>
      <c r="F90" s="617"/>
      <c r="G90" s="617"/>
      <c r="H90" s="617"/>
      <c r="I90" s="617"/>
      <c r="J90" s="617"/>
      <c r="K90" s="617"/>
      <c r="L90" s="617"/>
      <c r="M90" s="617"/>
      <c r="N90" s="617"/>
      <c r="O90" s="617"/>
      <c r="P90" s="617"/>
      <c r="Q90" s="617"/>
      <c r="R90" s="617"/>
      <c r="S90" s="617"/>
      <c r="T90" s="617"/>
      <c r="U90" s="617"/>
      <c r="V90" s="617"/>
      <c r="W90" s="617"/>
      <c r="X90" s="617"/>
      <c r="AA90" s="69"/>
      <c r="AB90" s="69"/>
      <c r="AC90" s="69"/>
      <c r="AD90" s="69"/>
      <c r="AE90" s="69"/>
      <c r="AF90" s="69"/>
      <c r="AG90" s="69"/>
      <c r="AH90" s="69"/>
      <c r="AI90" s="69"/>
      <c r="AJ90" s="69"/>
      <c r="AK90" s="69"/>
      <c r="AL90" s="69"/>
      <c r="AM90" s="69"/>
      <c r="AN90" s="69"/>
      <c r="AO90" s="69"/>
      <c r="AP90" s="69"/>
    </row>
    <row r="91" spans="1:42" s="18" customFormat="1">
      <c r="A91" s="69"/>
      <c r="B91" s="581" t="s">
        <v>327</v>
      </c>
      <c r="C91" s="581"/>
      <c r="D91" s="581"/>
      <c r="E91" s="581"/>
      <c r="F91" s="581"/>
      <c r="G91" s="581"/>
      <c r="H91" s="581"/>
      <c r="I91" s="581"/>
      <c r="J91" s="581"/>
      <c r="K91" s="581"/>
      <c r="L91" s="581"/>
      <c r="M91" s="581"/>
      <c r="N91" s="581"/>
      <c r="O91" s="581"/>
      <c r="P91" s="581"/>
      <c r="Q91" s="581"/>
      <c r="R91" s="581"/>
      <c r="S91" s="581"/>
      <c r="T91" s="581"/>
      <c r="U91" s="581"/>
      <c r="V91" s="581"/>
      <c r="W91" s="581"/>
      <c r="X91" s="581"/>
      <c r="AA91" s="69"/>
      <c r="AB91" s="69"/>
      <c r="AC91" s="69"/>
      <c r="AD91" s="69"/>
      <c r="AE91" s="69"/>
      <c r="AF91" s="69"/>
      <c r="AG91" s="69"/>
      <c r="AH91" s="69"/>
      <c r="AI91" s="69"/>
      <c r="AJ91" s="69"/>
      <c r="AK91" s="69"/>
      <c r="AL91" s="69"/>
      <c r="AM91" s="69"/>
      <c r="AN91" s="69"/>
      <c r="AO91" s="69"/>
      <c r="AP91" s="69"/>
    </row>
    <row r="92" spans="1:42" s="18" customFormat="1">
      <c r="A92" s="69">
        <v>93</v>
      </c>
      <c r="B92" s="581" t="s">
        <v>328</v>
      </c>
      <c r="C92" s="581"/>
      <c r="D92" s="581"/>
      <c r="E92" s="581"/>
      <c r="F92" s="581"/>
      <c r="G92" s="581"/>
      <c r="H92" s="581"/>
      <c r="I92" s="581"/>
      <c r="J92" s="581"/>
      <c r="K92" s="581"/>
      <c r="L92" s="581"/>
      <c r="M92" s="581"/>
      <c r="N92" s="581"/>
      <c r="O92" s="581"/>
      <c r="P92" s="581"/>
      <c r="Q92" s="581"/>
      <c r="R92" s="581"/>
      <c r="S92" s="581"/>
      <c r="T92" s="581"/>
      <c r="U92" s="581"/>
      <c r="V92" s="581"/>
      <c r="W92" s="581"/>
      <c r="X92" s="581"/>
      <c r="AA92" s="69"/>
      <c r="AB92" s="69"/>
      <c r="AC92" s="69"/>
      <c r="AD92" s="69"/>
      <c r="AE92" s="69"/>
      <c r="AF92" s="69"/>
      <c r="AG92" s="69"/>
      <c r="AH92" s="69"/>
      <c r="AI92" s="69"/>
      <c r="AJ92" s="69"/>
      <c r="AK92" s="69"/>
      <c r="AL92" s="69"/>
      <c r="AM92" s="69"/>
      <c r="AN92" s="69"/>
      <c r="AO92" s="69"/>
      <c r="AP92" s="69"/>
    </row>
    <row r="93" spans="1:42" s="18" customFormat="1" ht="13.5">
      <c r="A93" s="69"/>
      <c r="B93" s="581" t="s">
        <v>301</v>
      </c>
      <c r="C93" s="581"/>
      <c r="D93" s="581"/>
      <c r="E93" s="581"/>
      <c r="F93" s="581"/>
      <c r="G93" s="581"/>
      <c r="H93" s="581"/>
      <c r="I93" s="581"/>
      <c r="J93" s="581"/>
      <c r="K93" s="581"/>
      <c r="L93" s="581"/>
      <c r="M93" s="581"/>
      <c r="N93" s="581"/>
      <c r="O93" s="581"/>
      <c r="P93" s="581"/>
      <c r="Q93" s="581"/>
      <c r="R93" s="581"/>
      <c r="S93" s="581"/>
      <c r="T93" s="581"/>
      <c r="U93" s="582"/>
      <c r="V93" s="582"/>
      <c r="W93" s="582"/>
      <c r="X93" s="582"/>
      <c r="AA93" s="69"/>
      <c r="AB93" s="69"/>
      <c r="AC93" s="69"/>
      <c r="AD93" s="69"/>
      <c r="AE93" s="69"/>
      <c r="AF93" s="69"/>
      <c r="AG93" s="69"/>
      <c r="AH93" s="69"/>
      <c r="AI93" s="69"/>
      <c r="AJ93" s="69"/>
      <c r="AK93" s="69"/>
      <c r="AL93" s="69"/>
      <c r="AM93" s="69"/>
      <c r="AN93" s="69"/>
      <c r="AO93" s="69"/>
      <c r="AP93" s="69"/>
    </row>
    <row r="94" spans="1:42" s="18" customFormat="1" ht="13.5">
      <c r="A94" s="69"/>
      <c r="B94" s="581" t="s">
        <v>329</v>
      </c>
      <c r="C94" s="582"/>
      <c r="D94" s="582"/>
      <c r="E94" s="582"/>
      <c r="F94" s="582"/>
      <c r="G94" s="582"/>
      <c r="H94" s="582"/>
      <c r="I94" s="582"/>
      <c r="J94" s="582"/>
      <c r="K94" s="582"/>
      <c r="L94" s="582"/>
      <c r="M94" s="582"/>
      <c r="N94" s="582"/>
      <c r="O94" s="582"/>
      <c r="P94" s="582"/>
      <c r="Q94" s="582"/>
      <c r="R94" s="582"/>
      <c r="S94" s="582"/>
      <c r="T94" s="582"/>
      <c r="U94" s="582"/>
      <c r="V94" s="582"/>
      <c r="W94" s="582"/>
      <c r="X94" s="582"/>
      <c r="AA94" s="69"/>
      <c r="AB94" s="69"/>
      <c r="AC94" s="69"/>
      <c r="AD94" s="69"/>
      <c r="AE94" s="69"/>
      <c r="AF94" s="69"/>
      <c r="AG94" s="69"/>
      <c r="AH94" s="69"/>
      <c r="AI94" s="69"/>
      <c r="AJ94" s="69"/>
      <c r="AK94" s="69"/>
      <c r="AL94" s="69"/>
      <c r="AM94" s="69"/>
      <c r="AN94" s="69"/>
      <c r="AO94" s="69"/>
      <c r="AP94" s="69"/>
    </row>
    <row r="95" spans="1:42" s="18" customFormat="1" ht="13.5">
      <c r="A95" s="69">
        <v>94</v>
      </c>
      <c r="B95" s="581" t="s">
        <v>330</v>
      </c>
      <c r="C95" s="582"/>
      <c r="D95" s="582"/>
      <c r="E95" s="582"/>
      <c r="F95" s="582"/>
      <c r="G95" s="582"/>
      <c r="H95" s="582"/>
      <c r="I95" s="582"/>
      <c r="J95" s="582"/>
      <c r="K95" s="582"/>
      <c r="L95" s="582"/>
      <c r="M95" s="582"/>
      <c r="N95" s="582"/>
      <c r="O95" s="582"/>
      <c r="P95" s="582"/>
      <c r="Q95" s="582"/>
      <c r="R95" s="582"/>
      <c r="S95" s="582"/>
      <c r="T95" s="582"/>
      <c r="U95" s="582"/>
      <c r="V95" s="582"/>
      <c r="W95" s="582"/>
      <c r="X95" s="582"/>
      <c r="AA95" s="69"/>
      <c r="AB95" s="69"/>
      <c r="AC95" s="69"/>
      <c r="AD95" s="69"/>
      <c r="AE95" s="69"/>
      <c r="AF95" s="69"/>
      <c r="AG95" s="69"/>
      <c r="AH95" s="69"/>
      <c r="AI95" s="69"/>
      <c r="AJ95" s="69"/>
      <c r="AK95" s="69"/>
      <c r="AL95" s="69"/>
      <c r="AM95" s="69"/>
      <c r="AN95" s="69"/>
      <c r="AO95" s="69"/>
      <c r="AP95" s="69"/>
    </row>
    <row r="96" spans="1:42" s="18" customFormat="1" ht="13.5">
      <c r="A96" s="69"/>
      <c r="B96" s="581" t="s">
        <v>331</v>
      </c>
      <c r="C96" s="582"/>
      <c r="D96" s="582"/>
      <c r="E96" s="582"/>
      <c r="F96" s="582"/>
      <c r="G96" s="582"/>
      <c r="H96" s="582"/>
      <c r="I96" s="582"/>
      <c r="J96" s="582"/>
      <c r="K96" s="582"/>
      <c r="L96" s="582"/>
      <c r="M96" s="582"/>
      <c r="N96" s="582"/>
      <c r="O96" s="582"/>
      <c r="P96" s="582"/>
      <c r="Q96" s="582"/>
      <c r="R96" s="582"/>
      <c r="S96" s="582"/>
      <c r="T96" s="582"/>
      <c r="U96" s="582"/>
      <c r="V96" s="582"/>
      <c r="W96" s="582"/>
      <c r="X96" s="582"/>
      <c r="AA96" s="69"/>
      <c r="AB96" s="69"/>
      <c r="AC96" s="69"/>
      <c r="AD96" s="69"/>
      <c r="AE96" s="69"/>
      <c r="AF96" s="69"/>
      <c r="AG96" s="69"/>
      <c r="AH96" s="69"/>
      <c r="AI96" s="69"/>
      <c r="AJ96" s="69"/>
      <c r="AK96" s="69"/>
      <c r="AL96" s="69"/>
      <c r="AM96" s="69"/>
      <c r="AN96" s="69"/>
      <c r="AO96" s="69"/>
      <c r="AP96" s="69"/>
    </row>
    <row r="97" spans="1:42" s="18" customFormat="1" ht="13.5">
      <c r="A97" s="69"/>
      <c r="B97" s="581" t="s">
        <v>332</v>
      </c>
      <c r="C97" s="582"/>
      <c r="D97" s="582"/>
      <c r="E97" s="582"/>
      <c r="F97" s="582"/>
      <c r="G97" s="582"/>
      <c r="H97" s="582"/>
      <c r="I97" s="582"/>
      <c r="J97" s="582"/>
      <c r="K97" s="582"/>
      <c r="L97" s="582"/>
      <c r="M97" s="582"/>
      <c r="N97" s="582"/>
      <c r="O97" s="582"/>
      <c r="P97" s="582"/>
      <c r="Q97" s="582"/>
      <c r="R97" s="582"/>
      <c r="S97" s="582"/>
      <c r="T97" s="582"/>
      <c r="U97" s="582"/>
      <c r="V97" s="582"/>
      <c r="W97" s="582"/>
      <c r="X97" s="582"/>
      <c r="AA97" s="69"/>
      <c r="AB97" s="69"/>
      <c r="AC97" s="69"/>
      <c r="AD97" s="69"/>
      <c r="AE97" s="69"/>
      <c r="AF97" s="69"/>
      <c r="AG97" s="69"/>
      <c r="AH97" s="69"/>
      <c r="AI97" s="69"/>
      <c r="AJ97" s="69"/>
      <c r="AK97" s="69"/>
      <c r="AL97" s="69"/>
      <c r="AM97" s="69"/>
      <c r="AN97" s="69"/>
      <c r="AO97" s="69"/>
      <c r="AP97" s="69"/>
    </row>
    <row r="98" spans="1:42" s="18" customFormat="1">
      <c r="A98" s="69">
        <v>95</v>
      </c>
      <c r="B98" s="581" t="s">
        <v>320</v>
      </c>
      <c r="C98" s="581"/>
      <c r="D98" s="581"/>
      <c r="E98" s="581"/>
      <c r="F98" s="581"/>
      <c r="G98" s="581"/>
      <c r="H98" s="581"/>
      <c r="I98" s="581"/>
      <c r="J98" s="581"/>
      <c r="K98" s="581"/>
      <c r="L98" s="581"/>
      <c r="M98" s="581"/>
      <c r="N98" s="581"/>
      <c r="O98" s="581"/>
      <c r="P98" s="581"/>
      <c r="Q98" s="581"/>
      <c r="R98" s="581"/>
      <c r="S98" s="581"/>
      <c r="T98" s="581"/>
      <c r="U98" s="581"/>
      <c r="V98" s="581"/>
      <c r="W98" s="581"/>
      <c r="X98" s="581"/>
      <c r="AA98" s="69"/>
      <c r="AB98" s="69"/>
      <c r="AC98" s="69"/>
      <c r="AD98" s="69"/>
      <c r="AE98" s="69"/>
      <c r="AF98" s="69"/>
      <c r="AG98" s="69"/>
      <c r="AH98" s="69"/>
      <c r="AI98" s="69"/>
      <c r="AJ98" s="69"/>
      <c r="AK98" s="69"/>
      <c r="AL98" s="69"/>
      <c r="AM98" s="69"/>
      <c r="AN98" s="69"/>
      <c r="AO98" s="69"/>
      <c r="AP98" s="69"/>
    </row>
    <row r="99" spans="1:42" s="18" customFormat="1">
      <c r="A99" s="69">
        <v>96</v>
      </c>
      <c r="B99" s="581" t="s">
        <v>333</v>
      </c>
      <c r="C99" s="581"/>
      <c r="D99" s="581"/>
      <c r="E99" s="581"/>
      <c r="F99" s="581"/>
      <c r="G99" s="581"/>
      <c r="H99" s="581"/>
      <c r="I99" s="581"/>
      <c r="J99" s="581"/>
      <c r="K99" s="581"/>
      <c r="L99" s="581"/>
      <c r="M99" s="581"/>
      <c r="N99" s="581"/>
      <c r="O99" s="581"/>
      <c r="P99" s="581"/>
      <c r="Q99" s="581"/>
      <c r="R99" s="581"/>
      <c r="S99" s="581"/>
      <c r="T99" s="581"/>
      <c r="U99" s="581"/>
      <c r="V99" s="581"/>
      <c r="W99" s="581"/>
      <c r="X99" s="581"/>
      <c r="AA99" s="69"/>
      <c r="AB99" s="69"/>
      <c r="AC99" s="69"/>
      <c r="AD99" s="69"/>
      <c r="AE99" s="69"/>
      <c r="AF99" s="69"/>
      <c r="AG99" s="69"/>
      <c r="AH99" s="69"/>
      <c r="AI99" s="69"/>
      <c r="AJ99" s="69"/>
      <c r="AK99" s="69"/>
      <c r="AL99" s="69"/>
      <c r="AM99" s="69"/>
      <c r="AN99" s="69"/>
      <c r="AO99" s="69"/>
      <c r="AP99" s="69"/>
    </row>
    <row r="100" spans="1:42" s="18" customFormat="1">
      <c r="A100" s="69"/>
      <c r="B100" s="581" t="s">
        <v>301</v>
      </c>
      <c r="C100" s="581"/>
      <c r="D100" s="581"/>
      <c r="E100" s="581"/>
      <c r="F100" s="581"/>
      <c r="G100" s="581"/>
      <c r="H100" s="581"/>
      <c r="I100" s="581"/>
      <c r="J100" s="581"/>
      <c r="K100" s="581"/>
      <c r="L100" s="581"/>
      <c r="M100" s="581"/>
      <c r="N100" s="581"/>
      <c r="O100" s="581"/>
      <c r="P100" s="581"/>
      <c r="Q100" s="581"/>
      <c r="R100" s="581"/>
      <c r="S100" s="581"/>
      <c r="T100" s="581"/>
      <c r="U100" s="581"/>
      <c r="V100" s="581"/>
      <c r="W100" s="581"/>
      <c r="X100" s="581"/>
      <c r="AA100" s="69"/>
      <c r="AB100" s="69"/>
      <c r="AC100" s="69"/>
      <c r="AD100" s="69"/>
      <c r="AE100" s="69"/>
      <c r="AF100" s="69"/>
      <c r="AG100" s="69"/>
      <c r="AH100" s="69"/>
      <c r="AI100" s="69"/>
      <c r="AJ100" s="69"/>
      <c r="AK100" s="69"/>
      <c r="AL100" s="69"/>
      <c r="AM100" s="69"/>
      <c r="AN100" s="69"/>
      <c r="AO100" s="69"/>
      <c r="AP100" s="69"/>
    </row>
    <row r="101" spans="1:42" s="18" customFormat="1">
      <c r="A101" s="69"/>
      <c r="B101" s="69" t="s">
        <v>302</v>
      </c>
      <c r="C101" s="69"/>
      <c r="D101" s="69"/>
      <c r="E101" s="69"/>
      <c r="F101" s="69"/>
      <c r="G101" s="69"/>
      <c r="H101" s="69"/>
      <c r="I101" s="69"/>
      <c r="J101" s="69"/>
      <c r="K101" s="69"/>
      <c r="L101" s="69"/>
      <c r="AA101" s="69"/>
      <c r="AB101" s="69"/>
      <c r="AC101" s="69"/>
      <c r="AD101" s="69"/>
      <c r="AE101" s="69"/>
      <c r="AF101" s="69"/>
      <c r="AG101" s="69"/>
      <c r="AH101" s="69"/>
      <c r="AI101" s="69"/>
      <c r="AJ101" s="69"/>
      <c r="AK101" s="69"/>
      <c r="AL101" s="69"/>
      <c r="AM101" s="69"/>
      <c r="AN101" s="69"/>
      <c r="AO101" s="69"/>
      <c r="AP101" s="69"/>
    </row>
    <row r="102" spans="1:42" s="18" customFormat="1">
      <c r="A102" s="69">
        <v>97</v>
      </c>
      <c r="B102" s="581" t="s">
        <v>303</v>
      </c>
      <c r="C102" s="581"/>
      <c r="D102" s="581"/>
      <c r="E102" s="581"/>
      <c r="F102" s="581"/>
      <c r="G102" s="581"/>
      <c r="H102" s="581"/>
      <c r="I102" s="581"/>
      <c r="J102" s="581"/>
      <c r="K102" s="581"/>
      <c r="L102" s="581"/>
      <c r="M102" s="581"/>
      <c r="N102" s="581"/>
      <c r="O102" s="581"/>
      <c r="P102" s="581"/>
      <c r="Q102" s="581"/>
      <c r="R102" s="581"/>
      <c r="S102" s="581"/>
      <c r="T102" s="581"/>
      <c r="U102" s="581"/>
      <c r="V102" s="581"/>
      <c r="W102" s="581"/>
      <c r="X102" s="581"/>
      <c r="AA102" s="69"/>
      <c r="AB102" s="69"/>
      <c r="AC102" s="69"/>
      <c r="AD102" s="69"/>
      <c r="AE102" s="69"/>
      <c r="AF102" s="69"/>
      <c r="AG102" s="69"/>
      <c r="AH102" s="69"/>
      <c r="AI102" s="69"/>
      <c r="AJ102" s="69"/>
      <c r="AK102" s="69"/>
      <c r="AL102" s="69"/>
      <c r="AM102" s="69"/>
      <c r="AN102" s="69"/>
      <c r="AO102" s="69"/>
      <c r="AP102" s="69"/>
    </row>
    <row r="103" spans="1:42" s="18" customFormat="1">
      <c r="A103" s="69"/>
      <c r="B103" s="581" t="s">
        <v>304</v>
      </c>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AA103" s="69"/>
      <c r="AB103" s="69"/>
      <c r="AC103" s="69"/>
      <c r="AD103" s="69"/>
      <c r="AE103" s="69"/>
      <c r="AF103" s="69"/>
      <c r="AG103" s="69"/>
      <c r="AH103" s="69"/>
      <c r="AI103" s="69"/>
      <c r="AJ103" s="69"/>
      <c r="AK103" s="69"/>
      <c r="AL103" s="69"/>
      <c r="AM103" s="69"/>
      <c r="AN103" s="69"/>
      <c r="AO103" s="69"/>
      <c r="AP103" s="69"/>
    </row>
    <row r="104" spans="1:42" s="18" customFormat="1">
      <c r="A104" s="69"/>
      <c r="B104" s="69" t="s">
        <v>305</v>
      </c>
      <c r="C104" s="69"/>
      <c r="D104" s="69"/>
      <c r="E104" s="69"/>
      <c r="F104" s="69"/>
      <c r="G104" s="69"/>
      <c r="H104" s="69"/>
      <c r="I104" s="69"/>
      <c r="J104" s="69"/>
      <c r="K104" s="69"/>
      <c r="L104" s="69"/>
      <c r="AA104" s="69"/>
      <c r="AB104" s="69"/>
      <c r="AC104" s="69"/>
      <c r="AD104" s="69"/>
      <c r="AE104" s="69"/>
      <c r="AF104" s="69"/>
      <c r="AG104" s="69"/>
      <c r="AH104" s="69"/>
      <c r="AI104" s="69"/>
      <c r="AJ104" s="69"/>
      <c r="AK104" s="69"/>
      <c r="AL104" s="69"/>
      <c r="AM104" s="69"/>
      <c r="AN104" s="69"/>
      <c r="AO104" s="69"/>
      <c r="AP104" s="69"/>
    </row>
    <row r="105" spans="1:42" s="18" customFormat="1">
      <c r="A105" s="69">
        <v>98</v>
      </c>
      <c r="B105" s="581" t="s">
        <v>334</v>
      </c>
      <c r="C105" s="581"/>
      <c r="D105" s="581"/>
      <c r="E105" s="581"/>
      <c r="F105" s="581"/>
      <c r="G105" s="581"/>
      <c r="H105" s="581"/>
      <c r="I105" s="581"/>
      <c r="J105" s="581"/>
      <c r="K105" s="581"/>
      <c r="L105" s="581"/>
      <c r="M105" s="581"/>
      <c r="N105" s="581"/>
      <c r="O105" s="581"/>
      <c r="P105" s="581"/>
      <c r="Q105" s="581"/>
      <c r="R105" s="581"/>
      <c r="S105" s="581"/>
      <c r="T105" s="581"/>
      <c r="U105" s="581"/>
      <c r="V105" s="581"/>
      <c r="W105" s="581"/>
      <c r="X105" s="581"/>
      <c r="AA105" s="69"/>
      <c r="AB105" s="69"/>
      <c r="AC105" s="69"/>
      <c r="AD105" s="69"/>
      <c r="AE105" s="69"/>
      <c r="AF105" s="69"/>
      <c r="AG105" s="69"/>
      <c r="AH105" s="69"/>
      <c r="AI105" s="69"/>
      <c r="AJ105" s="69"/>
      <c r="AK105" s="69"/>
      <c r="AL105" s="69"/>
      <c r="AM105" s="69"/>
      <c r="AN105" s="69"/>
      <c r="AO105" s="69"/>
      <c r="AP105" s="69"/>
    </row>
    <row r="106" spans="1:42" s="18" customFormat="1">
      <c r="A106" s="69"/>
      <c r="B106" s="581" t="s">
        <v>306</v>
      </c>
      <c r="C106" s="581"/>
      <c r="D106" s="581"/>
      <c r="E106" s="581"/>
      <c r="F106" s="581"/>
      <c r="G106" s="581"/>
      <c r="H106" s="581"/>
      <c r="I106" s="581"/>
      <c r="J106" s="581"/>
      <c r="K106" s="581"/>
      <c r="L106" s="581"/>
      <c r="M106" s="581"/>
      <c r="N106" s="581"/>
      <c r="O106" s="581"/>
      <c r="P106" s="581"/>
      <c r="Q106" s="581"/>
      <c r="R106" s="581"/>
      <c r="S106" s="581"/>
      <c r="T106" s="581"/>
      <c r="U106" s="581"/>
      <c r="V106" s="581"/>
      <c r="W106" s="581"/>
      <c r="X106" s="581"/>
      <c r="AA106" s="69"/>
      <c r="AB106" s="69"/>
      <c r="AC106" s="69"/>
      <c r="AD106" s="69"/>
      <c r="AE106" s="69"/>
      <c r="AF106" s="69"/>
      <c r="AG106" s="69"/>
      <c r="AH106" s="69"/>
      <c r="AI106" s="69"/>
      <c r="AJ106" s="69"/>
      <c r="AK106" s="69"/>
      <c r="AL106" s="69"/>
      <c r="AM106" s="69"/>
      <c r="AN106" s="69"/>
      <c r="AO106" s="69"/>
      <c r="AP106" s="69"/>
    </row>
  </sheetData>
  <mergeCells count="51">
    <mergeCell ref="B100:X100"/>
    <mergeCell ref="B102:X102"/>
    <mergeCell ref="B103:X103"/>
    <mergeCell ref="B105:X105"/>
    <mergeCell ref="B106:X106"/>
    <mergeCell ref="B83:T83"/>
    <mergeCell ref="B88:T88"/>
    <mergeCell ref="B90:X90"/>
    <mergeCell ref="B91:X91"/>
    <mergeCell ref="B92:X92"/>
    <mergeCell ref="B93:X93"/>
    <mergeCell ref="B42:J42"/>
    <mergeCell ref="B43:J43"/>
    <mergeCell ref="B44:J44"/>
    <mergeCell ref="B45:J45"/>
    <mergeCell ref="B47:J47"/>
    <mergeCell ref="B55:J55"/>
    <mergeCell ref="B78:T78"/>
    <mergeCell ref="B79:T79"/>
    <mergeCell ref="B81:T81"/>
    <mergeCell ref="B64:J64"/>
    <mergeCell ref="B65:J65"/>
    <mergeCell ref="B68:J68"/>
    <mergeCell ref="B71:J71"/>
    <mergeCell ref="B60:J60"/>
    <mergeCell ref="B51:J51"/>
    <mergeCell ref="B36:J36"/>
    <mergeCell ref="K10:Z10"/>
    <mergeCell ref="B11:J12"/>
    <mergeCell ref="K11:K12"/>
    <mergeCell ref="L11:P11"/>
    <mergeCell ref="Q11:U11"/>
    <mergeCell ref="V11:V12"/>
    <mergeCell ref="X11:Z11"/>
    <mergeCell ref="B32:J33"/>
    <mergeCell ref="K32:Q32"/>
    <mergeCell ref="B34:E34"/>
    <mergeCell ref="B35:J35"/>
    <mergeCell ref="B96:X96"/>
    <mergeCell ref="B97:X97"/>
    <mergeCell ref="B98:X98"/>
    <mergeCell ref="B99:X99"/>
    <mergeCell ref="B94:X94"/>
    <mergeCell ref="B95:X95"/>
    <mergeCell ref="B52:J52"/>
    <mergeCell ref="B39:J39"/>
    <mergeCell ref="B46:J46"/>
    <mergeCell ref="B37:J37"/>
    <mergeCell ref="B38:J38"/>
    <mergeCell ref="B40:J40"/>
    <mergeCell ref="B41:J41"/>
  </mergeCells>
  <phoneticPr fontId="2"/>
  <printOptions horizontalCentered="1"/>
  <pageMargins left="0.55118110236220474" right="0.35433070866141736" top="0.59055118110236227" bottom="0.59055118110236227" header="0.39370078740157483" footer="0.31496062992125984"/>
  <pageSetup paperSize="8" scale="61" fitToHeight="2" orientation="portrait" cellComments="asDisplayed" r:id="rId1"/>
  <headerFooter alignWithMargins="0"/>
  <rowBreaks count="2" manualBreakCount="2">
    <brk id="36" max="16383" man="1"/>
    <brk id="3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2"/>
  <sheetViews>
    <sheetView workbookViewId="0"/>
  </sheetViews>
  <sheetFormatPr defaultColWidth="9" defaultRowHeight="13.5"/>
  <cols>
    <col min="1" max="1" width="3.625" style="277" customWidth="1"/>
    <col min="2" max="4" width="3.5" style="277" customWidth="1"/>
    <col min="5" max="5" width="18.625" style="277" customWidth="1"/>
    <col min="6" max="6" width="20.5" style="25" bestFit="1" customWidth="1"/>
    <col min="7" max="7" width="18.625" style="25" customWidth="1"/>
    <col min="8" max="9" width="18.625" style="277" customWidth="1"/>
    <col min="10" max="11" width="18.625" style="25" customWidth="1"/>
    <col min="12" max="15" width="18.625" style="277" customWidth="1"/>
    <col min="16" max="17" width="18.625" style="25" customWidth="1"/>
    <col min="18" max="16384" width="9" style="277"/>
  </cols>
  <sheetData>
    <row r="1" spans="1:32" s="217" customFormat="1" ht="15.95" customHeight="1">
      <c r="A1" s="213" t="s">
        <v>338</v>
      </c>
      <c r="B1" s="214"/>
      <c r="C1" s="214"/>
      <c r="D1" s="214"/>
      <c r="E1" s="215"/>
      <c r="F1" s="8"/>
      <c r="G1" s="8"/>
      <c r="H1" s="214"/>
      <c r="I1" s="216"/>
      <c r="J1" s="9"/>
      <c r="K1" s="10"/>
      <c r="N1" s="1" t="s">
        <v>0</v>
      </c>
      <c r="P1" s="10"/>
      <c r="Q1" s="1"/>
      <c r="AF1" s="11"/>
    </row>
    <row r="2" spans="1:32" s="217" customFormat="1" ht="15.95" customHeight="1">
      <c r="A2" s="218" t="s">
        <v>52</v>
      </c>
      <c r="E2" s="218"/>
      <c r="F2" s="9"/>
      <c r="G2" s="9"/>
      <c r="H2" s="216"/>
      <c r="I2" s="216"/>
      <c r="J2" s="9"/>
      <c r="K2" s="10"/>
      <c r="P2" s="10"/>
      <c r="Q2" s="10"/>
      <c r="AF2" s="11"/>
    </row>
    <row r="3" spans="1:32" s="217" customFormat="1" ht="15.95" customHeight="1">
      <c r="A3" s="218" t="s">
        <v>53</v>
      </c>
      <c r="E3" s="218"/>
      <c r="F3" s="9"/>
      <c r="G3" s="9"/>
      <c r="H3" s="216"/>
      <c r="I3" s="216"/>
      <c r="J3" s="9"/>
      <c r="K3" s="10"/>
      <c r="P3" s="10"/>
      <c r="Q3" s="10"/>
      <c r="AF3" s="11"/>
    </row>
    <row r="4" spans="1:32" s="217" customFormat="1" ht="15.95" customHeight="1">
      <c r="A4" s="218" t="s">
        <v>54</v>
      </c>
      <c r="E4" s="218"/>
      <c r="F4" s="9"/>
      <c r="G4" s="9"/>
      <c r="H4" s="216"/>
      <c r="I4" s="216"/>
      <c r="J4" s="9"/>
      <c r="K4" s="10"/>
      <c r="P4" s="10"/>
      <c r="Q4" s="10"/>
      <c r="AF4" s="11"/>
    </row>
    <row r="5" spans="1:32" s="217" customFormat="1" ht="15.95" customHeight="1">
      <c r="A5" s="218" t="s">
        <v>55</v>
      </c>
      <c r="E5" s="218"/>
      <c r="F5" s="9"/>
      <c r="G5" s="9"/>
      <c r="H5" s="216"/>
      <c r="I5" s="216"/>
      <c r="J5" s="9"/>
      <c r="K5" s="10"/>
      <c r="P5" s="10"/>
      <c r="Q5" s="10"/>
      <c r="AF5" s="11"/>
    </row>
    <row r="6" spans="1:32" s="217" customFormat="1" ht="15.95" customHeight="1">
      <c r="A6" s="218" t="s">
        <v>56</v>
      </c>
      <c r="E6" s="218"/>
      <c r="F6" s="9"/>
      <c r="G6" s="9"/>
      <c r="H6" s="216"/>
      <c r="I6" s="216"/>
      <c r="J6" s="9"/>
      <c r="K6" s="10"/>
      <c r="P6" s="10"/>
      <c r="Q6" s="10"/>
      <c r="AF6" s="11"/>
    </row>
    <row r="7" spans="1:32" s="217" customFormat="1" ht="15.95" customHeight="1">
      <c r="A7" s="218" t="s">
        <v>2</v>
      </c>
      <c r="E7" s="218"/>
      <c r="F7" s="9"/>
      <c r="G7" s="9"/>
      <c r="H7" s="216"/>
      <c r="I7" s="216"/>
      <c r="J7" s="9"/>
      <c r="K7" s="10"/>
      <c r="P7" s="10"/>
      <c r="Q7" s="10"/>
      <c r="AF7" s="11"/>
    </row>
    <row r="10" spans="1:32" s="217" customFormat="1" ht="15.95" customHeight="1">
      <c r="A10" s="219" t="s">
        <v>20</v>
      </c>
      <c r="E10" s="218"/>
      <c r="F10" s="9"/>
      <c r="G10" s="9"/>
      <c r="H10" s="216"/>
      <c r="I10" s="216"/>
      <c r="J10" s="9"/>
      <c r="K10" s="10"/>
      <c r="P10" s="10"/>
      <c r="Q10" s="10"/>
      <c r="AF10" s="11"/>
    </row>
    <row r="11" spans="1:32" s="220" customFormat="1" ht="14.1" customHeight="1">
      <c r="B11" s="221"/>
      <c r="C11" s="221"/>
      <c r="D11" s="221"/>
      <c r="E11" s="221"/>
      <c r="F11" s="12"/>
      <c r="G11" s="12"/>
      <c r="H11" s="221"/>
      <c r="I11" s="221"/>
      <c r="J11" s="12"/>
      <c r="K11" s="12"/>
      <c r="L11" s="221"/>
      <c r="M11" s="221"/>
      <c r="N11" s="221"/>
      <c r="O11" s="221"/>
      <c r="P11" s="12"/>
      <c r="Q11" s="12"/>
      <c r="R11" s="221"/>
      <c r="AF11" s="13"/>
    </row>
    <row r="12" spans="1:32" s="221" customFormat="1" ht="14.1" customHeight="1" thickBot="1">
      <c r="A12" s="222" t="s">
        <v>339</v>
      </c>
      <c r="B12" s="221" t="s">
        <v>340</v>
      </c>
      <c r="F12" s="12"/>
      <c r="G12" s="12"/>
      <c r="J12" s="12"/>
      <c r="K12" s="12"/>
      <c r="P12" s="12"/>
      <c r="Q12" s="12"/>
      <c r="AF12" s="13"/>
    </row>
    <row r="13" spans="1:32" s="217" customFormat="1" ht="24.95" customHeight="1">
      <c r="A13" s="223"/>
      <c r="B13" s="630" t="s">
        <v>341</v>
      </c>
      <c r="C13" s="631"/>
      <c r="D13" s="631"/>
      <c r="E13" s="632"/>
      <c r="F13" s="590" t="s">
        <v>5</v>
      </c>
      <c r="G13" s="636" t="s">
        <v>36</v>
      </c>
      <c r="H13" s="619"/>
      <c r="I13" s="620"/>
      <c r="J13" s="618" t="s">
        <v>37</v>
      </c>
      <c r="K13" s="619"/>
      <c r="L13" s="619"/>
      <c r="M13" s="620"/>
      <c r="N13" s="621" t="s">
        <v>8</v>
      </c>
      <c r="O13" s="216"/>
      <c r="AC13" s="19"/>
    </row>
    <row r="14" spans="1:32" s="227" customFormat="1" ht="114.75" customHeight="1">
      <c r="A14" s="223"/>
      <c r="B14" s="633"/>
      <c r="C14" s="634"/>
      <c r="D14" s="634"/>
      <c r="E14" s="635"/>
      <c r="F14" s="591"/>
      <c r="G14" s="101" t="s">
        <v>287</v>
      </c>
      <c r="H14" s="224" t="s">
        <v>9</v>
      </c>
      <c r="I14" s="103" t="s">
        <v>11</v>
      </c>
      <c r="J14" s="103" t="s">
        <v>282</v>
      </c>
      <c r="K14" s="225" t="s">
        <v>342</v>
      </c>
      <c r="L14" s="225" t="s">
        <v>9</v>
      </c>
      <c r="M14" s="103" t="s">
        <v>11</v>
      </c>
      <c r="N14" s="622"/>
      <c r="O14" s="226"/>
    </row>
    <row r="15" spans="1:32" s="227" customFormat="1" ht="26.25" customHeight="1">
      <c r="A15" s="228"/>
      <c r="B15" s="229" t="s">
        <v>335</v>
      </c>
      <c r="C15" s="230"/>
      <c r="D15" s="230"/>
      <c r="E15" s="231"/>
      <c r="F15" s="106"/>
      <c r="G15" s="107"/>
      <c r="H15" s="232"/>
      <c r="I15" s="109"/>
      <c r="J15" s="109"/>
      <c r="K15" s="232"/>
      <c r="L15" s="232"/>
      <c r="M15" s="109"/>
      <c r="N15" s="110"/>
    </row>
    <row r="16" spans="1:32" s="227" customFormat="1" ht="26.25" customHeight="1">
      <c r="A16" s="228"/>
      <c r="B16" s="233"/>
      <c r="C16" s="230" t="s">
        <v>133</v>
      </c>
      <c r="D16" s="230"/>
      <c r="E16" s="231"/>
      <c r="F16" s="106"/>
      <c r="G16" s="107"/>
      <c r="H16" s="232"/>
      <c r="I16" s="109"/>
      <c r="J16" s="109"/>
      <c r="K16" s="232"/>
      <c r="L16" s="232"/>
      <c r="M16" s="109"/>
      <c r="N16" s="110"/>
    </row>
    <row r="17" spans="1:14" s="227" customFormat="1" ht="26.25" customHeight="1">
      <c r="A17" s="228"/>
      <c r="B17" s="233"/>
      <c r="C17" s="230"/>
      <c r="D17" s="234"/>
      <c r="E17" s="235"/>
      <c r="F17" s="120"/>
      <c r="G17" s="121"/>
      <c r="H17" s="236"/>
      <c r="I17" s="113">
        <f>SUM(G17:H17)</f>
        <v>0</v>
      </c>
      <c r="J17" s="92"/>
      <c r="K17" s="236"/>
      <c r="L17" s="236"/>
      <c r="M17" s="113">
        <f>SUM(J17:L17)</f>
        <v>0</v>
      </c>
      <c r="N17" s="116">
        <f>F17+I17-M17</f>
        <v>0</v>
      </c>
    </row>
    <row r="18" spans="1:14" s="227" customFormat="1" ht="26.25" customHeight="1">
      <c r="A18" s="228"/>
      <c r="B18" s="233"/>
      <c r="C18" s="230"/>
      <c r="D18" s="234"/>
      <c r="E18" s="235"/>
      <c r="F18" s="120"/>
      <c r="G18" s="121"/>
      <c r="H18" s="236"/>
      <c r="I18" s="113">
        <f>SUM(G18:H18)</f>
        <v>0</v>
      </c>
      <c r="J18" s="92"/>
      <c r="K18" s="236"/>
      <c r="L18" s="236"/>
      <c r="M18" s="113">
        <f>SUM(J18:L18)</f>
        <v>0</v>
      </c>
      <c r="N18" s="116">
        <f>F18+I18-M18</f>
        <v>0</v>
      </c>
    </row>
    <row r="19" spans="1:14" s="227" customFormat="1" ht="26.25" customHeight="1">
      <c r="A19" s="228"/>
      <c r="B19" s="233"/>
      <c r="C19" s="623" t="s">
        <v>343</v>
      </c>
      <c r="D19" s="623"/>
      <c r="E19" s="624"/>
      <c r="F19" s="111">
        <f>SUM(F17:F18)</f>
        <v>0</v>
      </c>
      <c r="G19" s="123">
        <f t="shared" ref="G19:N19" si="0">SUM(G17:G18)</f>
        <v>0</v>
      </c>
      <c r="H19" s="113">
        <f t="shared" si="0"/>
        <v>0</v>
      </c>
      <c r="I19" s="113">
        <f t="shared" si="0"/>
        <v>0</v>
      </c>
      <c r="J19" s="113">
        <f t="shared" si="0"/>
        <v>0</v>
      </c>
      <c r="K19" s="113">
        <f t="shared" si="0"/>
        <v>0</v>
      </c>
      <c r="L19" s="113">
        <f t="shared" si="0"/>
        <v>0</v>
      </c>
      <c r="M19" s="113">
        <f t="shared" si="0"/>
        <v>0</v>
      </c>
      <c r="N19" s="116">
        <f t="shared" si="0"/>
        <v>0</v>
      </c>
    </row>
    <row r="20" spans="1:14" s="227" customFormat="1" ht="26.25" customHeight="1">
      <c r="A20" s="228"/>
      <c r="B20" s="233"/>
      <c r="C20" s="237"/>
      <c r="D20" s="237"/>
      <c r="E20" s="238"/>
      <c r="F20" s="106"/>
      <c r="G20" s="107"/>
      <c r="H20" s="109"/>
      <c r="I20" s="109"/>
      <c r="J20" s="109"/>
      <c r="K20" s="109"/>
      <c r="L20" s="109"/>
      <c r="M20" s="109"/>
      <c r="N20" s="110"/>
    </row>
    <row r="21" spans="1:14" s="227" customFormat="1" ht="26.25" customHeight="1">
      <c r="A21" s="228"/>
      <c r="B21" s="229" t="s">
        <v>336</v>
      </c>
      <c r="C21" s="230"/>
      <c r="D21" s="230"/>
      <c r="E21" s="231"/>
      <c r="F21" s="106"/>
      <c r="G21" s="107"/>
      <c r="H21" s="109"/>
      <c r="I21" s="109"/>
      <c r="J21" s="109"/>
      <c r="K21" s="232"/>
      <c r="L21" s="239"/>
      <c r="M21" s="109"/>
      <c r="N21" s="110"/>
    </row>
    <row r="22" spans="1:14" s="227" customFormat="1" ht="26.25" customHeight="1">
      <c r="A22" s="228"/>
      <c r="B22" s="233"/>
      <c r="C22" s="230" t="s">
        <v>134</v>
      </c>
      <c r="D22" s="230"/>
      <c r="E22" s="231"/>
      <c r="F22" s="106"/>
      <c r="G22" s="107"/>
      <c r="H22" s="109"/>
      <c r="I22" s="109"/>
      <c r="J22" s="109"/>
      <c r="K22" s="232"/>
      <c r="L22" s="239"/>
      <c r="M22" s="109"/>
      <c r="N22" s="110"/>
    </row>
    <row r="23" spans="1:14" s="227" customFormat="1" ht="26.25" customHeight="1">
      <c r="A23" s="228"/>
      <c r="B23" s="233"/>
      <c r="C23" s="230"/>
      <c r="D23" s="234"/>
      <c r="E23" s="235"/>
      <c r="F23" s="120"/>
      <c r="G23" s="121"/>
      <c r="H23" s="236"/>
      <c r="I23" s="113">
        <f>SUM(G23:H23)</f>
        <v>0</v>
      </c>
      <c r="J23" s="92"/>
      <c r="K23" s="236"/>
      <c r="L23" s="236"/>
      <c r="M23" s="113">
        <f>SUM(J23:L23)</f>
        <v>0</v>
      </c>
      <c r="N23" s="116">
        <f t="shared" ref="N23:N24" si="1">F23+I23-M23</f>
        <v>0</v>
      </c>
    </row>
    <row r="24" spans="1:14" s="245" customFormat="1" ht="26.25" customHeight="1">
      <c r="A24" s="240"/>
      <c r="B24" s="241"/>
      <c r="C24" s="242"/>
      <c r="D24" s="243"/>
      <c r="E24" s="244"/>
      <c r="F24" s="120"/>
      <c r="G24" s="121"/>
      <c r="H24" s="236"/>
      <c r="I24" s="113">
        <f>SUM(G24:H24)</f>
        <v>0</v>
      </c>
      <c r="J24" s="92"/>
      <c r="K24" s="236"/>
      <c r="L24" s="236"/>
      <c r="M24" s="113">
        <f>SUM(J24:L24)</f>
        <v>0</v>
      </c>
      <c r="N24" s="116">
        <f t="shared" si="1"/>
        <v>0</v>
      </c>
    </row>
    <row r="25" spans="1:14" s="227" customFormat="1" ht="26.25" customHeight="1">
      <c r="A25" s="228"/>
      <c r="B25" s="233"/>
      <c r="C25" s="623" t="s">
        <v>344</v>
      </c>
      <c r="D25" s="623"/>
      <c r="E25" s="624"/>
      <c r="F25" s="111">
        <f>SUM(F23:F24)</f>
        <v>0</v>
      </c>
      <c r="G25" s="123">
        <f t="shared" ref="G25:M25" si="2">SUM(G23:G24)</f>
        <v>0</v>
      </c>
      <c r="H25" s="113">
        <f t="shared" si="2"/>
        <v>0</v>
      </c>
      <c r="I25" s="113">
        <f t="shared" si="2"/>
        <v>0</v>
      </c>
      <c r="J25" s="113">
        <f t="shared" si="2"/>
        <v>0</v>
      </c>
      <c r="K25" s="113">
        <f t="shared" si="2"/>
        <v>0</v>
      </c>
      <c r="L25" s="113">
        <f t="shared" si="2"/>
        <v>0</v>
      </c>
      <c r="M25" s="113">
        <f t="shared" si="2"/>
        <v>0</v>
      </c>
      <c r="N25" s="116">
        <f>SUM(N23:N24)</f>
        <v>0</v>
      </c>
    </row>
    <row r="26" spans="1:14" s="227" customFormat="1" ht="26.25" customHeight="1">
      <c r="A26" s="228"/>
      <c r="B26" s="246"/>
      <c r="C26" s="247"/>
      <c r="D26" s="247"/>
      <c r="E26" s="248"/>
      <c r="F26" s="249"/>
      <c r="G26" s="250"/>
      <c r="H26" s="251"/>
      <c r="I26" s="251"/>
      <c r="J26" s="251"/>
      <c r="K26" s="251"/>
      <c r="L26" s="251"/>
      <c r="M26" s="251"/>
      <c r="N26" s="252"/>
    </row>
    <row r="27" spans="1:14" s="227" customFormat="1" ht="26.25" customHeight="1">
      <c r="A27" s="228"/>
      <c r="B27" s="229" t="s">
        <v>335</v>
      </c>
      <c r="C27" s="230"/>
      <c r="D27" s="230"/>
      <c r="E27" s="231"/>
      <c r="F27" s="106"/>
      <c r="G27" s="107"/>
      <c r="H27" s="232"/>
      <c r="I27" s="109"/>
      <c r="J27" s="109"/>
      <c r="K27" s="232"/>
      <c r="L27" s="232"/>
      <c r="M27" s="109"/>
      <c r="N27" s="110"/>
    </row>
    <row r="28" spans="1:14" s="227" customFormat="1" ht="26.25" customHeight="1">
      <c r="A28" s="228"/>
      <c r="B28" s="233"/>
      <c r="C28" s="230" t="s">
        <v>345</v>
      </c>
      <c r="D28" s="230"/>
      <c r="E28" s="231"/>
      <c r="F28" s="106"/>
      <c r="G28" s="107"/>
      <c r="H28" s="109"/>
      <c r="I28" s="109">
        <f>SUM(G28:H28)</f>
        <v>0</v>
      </c>
      <c r="J28" s="109"/>
      <c r="K28" s="232"/>
      <c r="L28" s="239"/>
      <c r="M28" s="109"/>
      <c r="N28" s="110"/>
    </row>
    <row r="29" spans="1:14" s="227" customFormat="1" ht="26.25" customHeight="1">
      <c r="A29" s="228"/>
      <c r="B29" s="233"/>
      <c r="C29" s="230"/>
      <c r="D29" s="234"/>
      <c r="E29" s="235"/>
      <c r="F29" s="120"/>
      <c r="G29" s="121"/>
      <c r="H29" s="236"/>
      <c r="I29" s="113">
        <f>SUM(G29:H29)</f>
        <v>0</v>
      </c>
      <c r="J29" s="92"/>
      <c r="K29" s="236"/>
      <c r="L29" s="236"/>
      <c r="M29" s="113">
        <f>SUM(J29:L29)</f>
        <v>0</v>
      </c>
      <c r="N29" s="116">
        <f t="shared" ref="N29:N30" si="3">F29+I29-M29</f>
        <v>0</v>
      </c>
    </row>
    <row r="30" spans="1:14" s="227" customFormat="1" ht="26.25" customHeight="1">
      <c r="A30" s="228"/>
      <c r="B30" s="233"/>
      <c r="C30" s="230"/>
      <c r="D30" s="234"/>
      <c r="E30" s="235"/>
      <c r="F30" s="120"/>
      <c r="G30" s="121"/>
      <c r="H30" s="236"/>
      <c r="I30" s="113">
        <f>SUM(G30:H30)</f>
        <v>0</v>
      </c>
      <c r="J30" s="92"/>
      <c r="K30" s="236"/>
      <c r="L30" s="236"/>
      <c r="M30" s="113">
        <f>SUM(J30:L30)</f>
        <v>0</v>
      </c>
      <c r="N30" s="116">
        <f t="shared" si="3"/>
        <v>0</v>
      </c>
    </row>
    <row r="31" spans="1:14" s="227" customFormat="1" ht="26.25" customHeight="1">
      <c r="A31" s="228"/>
      <c r="B31" s="233"/>
      <c r="C31" s="623" t="s">
        <v>346</v>
      </c>
      <c r="D31" s="623"/>
      <c r="E31" s="624"/>
      <c r="F31" s="111">
        <f>SUM(F29:F30)</f>
        <v>0</v>
      </c>
      <c r="G31" s="123">
        <f t="shared" ref="G31:N31" si="4">SUM(G29:G30)</f>
        <v>0</v>
      </c>
      <c r="H31" s="113">
        <f t="shared" si="4"/>
        <v>0</v>
      </c>
      <c r="I31" s="113">
        <f t="shared" si="4"/>
        <v>0</v>
      </c>
      <c r="J31" s="113">
        <f t="shared" si="4"/>
        <v>0</v>
      </c>
      <c r="K31" s="113">
        <f t="shared" si="4"/>
        <v>0</v>
      </c>
      <c r="L31" s="113">
        <f t="shared" si="4"/>
        <v>0</v>
      </c>
      <c r="M31" s="113">
        <f t="shared" si="4"/>
        <v>0</v>
      </c>
      <c r="N31" s="116">
        <f t="shared" si="4"/>
        <v>0</v>
      </c>
    </row>
    <row r="32" spans="1:14" s="227" customFormat="1" ht="26.25" customHeight="1">
      <c r="A32" s="228"/>
      <c r="B32" s="233"/>
      <c r="C32" s="237"/>
      <c r="D32" s="237"/>
      <c r="E32" s="238"/>
      <c r="F32" s="106"/>
      <c r="G32" s="107"/>
      <c r="H32" s="109"/>
      <c r="I32" s="109"/>
      <c r="J32" s="109"/>
      <c r="K32" s="109"/>
      <c r="L32" s="109"/>
      <c r="M32" s="109"/>
      <c r="N32" s="110"/>
    </row>
    <row r="33" spans="1:17" s="227" customFormat="1" ht="26.25" customHeight="1">
      <c r="A33" s="228"/>
      <c r="B33" s="229" t="s">
        <v>336</v>
      </c>
      <c r="C33" s="230"/>
      <c r="D33" s="230"/>
      <c r="E33" s="231"/>
      <c r="F33" s="106"/>
      <c r="G33" s="107"/>
      <c r="H33" s="109"/>
      <c r="I33" s="109"/>
      <c r="J33" s="109"/>
      <c r="K33" s="232"/>
      <c r="L33" s="239"/>
      <c r="M33" s="109"/>
      <c r="N33" s="110"/>
    </row>
    <row r="34" spans="1:17" s="227" customFormat="1" ht="26.25" customHeight="1">
      <c r="A34" s="228"/>
      <c r="B34" s="246"/>
      <c r="C34" s="230" t="s">
        <v>283</v>
      </c>
      <c r="D34" s="247"/>
      <c r="E34" s="248"/>
      <c r="F34" s="249"/>
      <c r="G34" s="250"/>
      <c r="H34" s="251"/>
      <c r="I34" s="251"/>
      <c r="J34" s="251"/>
      <c r="K34" s="251"/>
      <c r="L34" s="251"/>
      <c r="M34" s="251"/>
      <c r="N34" s="252"/>
    </row>
    <row r="35" spans="1:17" s="227" customFormat="1" ht="26.25" customHeight="1">
      <c r="A35" s="228"/>
      <c r="B35" s="246"/>
      <c r="C35" s="230"/>
      <c r="D35" s="234"/>
      <c r="E35" s="235"/>
      <c r="F35" s="120"/>
      <c r="G35" s="121"/>
      <c r="H35" s="236"/>
      <c r="I35" s="113">
        <f>SUM(G35:H35)</f>
        <v>0</v>
      </c>
      <c r="J35" s="92"/>
      <c r="K35" s="236"/>
      <c r="L35" s="236"/>
      <c r="M35" s="113">
        <f>SUM(J35:L35)</f>
        <v>0</v>
      </c>
      <c r="N35" s="116">
        <f t="shared" ref="N35:N36" si="5">F35+I35-M35</f>
        <v>0</v>
      </c>
    </row>
    <row r="36" spans="1:17" s="227" customFormat="1" ht="26.25" customHeight="1">
      <c r="A36" s="228"/>
      <c r="B36" s="246"/>
      <c r="C36" s="230"/>
      <c r="D36" s="234"/>
      <c r="E36" s="235"/>
      <c r="F36" s="120"/>
      <c r="G36" s="121"/>
      <c r="H36" s="236"/>
      <c r="I36" s="113">
        <f>SUM(G36:H36)</f>
        <v>0</v>
      </c>
      <c r="J36" s="92"/>
      <c r="K36" s="236"/>
      <c r="L36" s="236"/>
      <c r="M36" s="113">
        <f>SUM(J36:L36)</f>
        <v>0</v>
      </c>
      <c r="N36" s="116">
        <f t="shared" si="5"/>
        <v>0</v>
      </c>
    </row>
    <row r="37" spans="1:17" s="227" customFormat="1" ht="26.25" customHeight="1">
      <c r="A37" s="228"/>
      <c r="B37" s="233"/>
      <c r="C37" s="623" t="s">
        <v>347</v>
      </c>
      <c r="D37" s="623"/>
      <c r="E37" s="624"/>
      <c r="F37" s="111">
        <f>SUM(F35:F36)</f>
        <v>0</v>
      </c>
      <c r="G37" s="123">
        <f>SUM(G35:G36)</f>
        <v>0</v>
      </c>
      <c r="H37" s="113">
        <f t="shared" ref="H37:N37" si="6">SUM(H35:H36)</f>
        <v>0</v>
      </c>
      <c r="I37" s="113">
        <f>SUM(I35:I36)</f>
        <v>0</v>
      </c>
      <c r="J37" s="113">
        <f t="shared" si="6"/>
        <v>0</v>
      </c>
      <c r="K37" s="113">
        <f t="shared" si="6"/>
        <v>0</v>
      </c>
      <c r="L37" s="113">
        <f t="shared" si="6"/>
        <v>0</v>
      </c>
      <c r="M37" s="113">
        <f t="shared" si="6"/>
        <v>0</v>
      </c>
      <c r="N37" s="116">
        <f t="shared" si="6"/>
        <v>0</v>
      </c>
    </row>
    <row r="38" spans="1:17" s="18" customFormat="1" ht="32.25" customHeight="1" thickBot="1">
      <c r="A38" s="20"/>
      <c r="B38" s="637" t="s">
        <v>11</v>
      </c>
      <c r="C38" s="638"/>
      <c r="D38" s="638"/>
      <c r="E38" s="639"/>
      <c r="F38" s="210">
        <f>SUM(F19,F25,F31,F37)</f>
        <v>0</v>
      </c>
      <c r="G38" s="195">
        <f t="shared" ref="G38:N38" si="7">SUM(G19,G25,G31,G37)</f>
        <v>0</v>
      </c>
      <c r="H38" s="211">
        <f t="shared" si="7"/>
        <v>0</v>
      </c>
      <c r="I38" s="211">
        <f t="shared" si="7"/>
        <v>0</v>
      </c>
      <c r="J38" s="211">
        <f t="shared" si="7"/>
        <v>0</v>
      </c>
      <c r="K38" s="211">
        <f t="shared" si="7"/>
        <v>0</v>
      </c>
      <c r="L38" s="211">
        <f t="shared" si="7"/>
        <v>0</v>
      </c>
      <c r="M38" s="211">
        <f t="shared" si="7"/>
        <v>0</v>
      </c>
      <c r="N38" s="212">
        <f t="shared" si="7"/>
        <v>0</v>
      </c>
    </row>
    <row r="39" spans="1:17" s="18" customFormat="1" ht="18" customHeight="1">
      <c r="B39" s="21"/>
      <c r="C39" s="21"/>
      <c r="D39" s="21"/>
      <c r="E39" s="21"/>
      <c r="F39" s="22"/>
      <c r="G39" s="22"/>
      <c r="H39" s="22"/>
      <c r="I39" s="22"/>
      <c r="J39" s="22"/>
      <c r="K39" s="22"/>
      <c r="L39" s="22"/>
      <c r="M39" s="22"/>
      <c r="N39" s="22"/>
    </row>
    <row r="40" spans="1:17" s="253" customFormat="1" ht="12">
      <c r="B40" s="254"/>
      <c r="C40" s="254"/>
      <c r="D40" s="254"/>
      <c r="E40" s="254"/>
      <c r="F40" s="23"/>
      <c r="G40" s="23"/>
      <c r="H40" s="23"/>
      <c r="I40" s="23"/>
      <c r="J40" s="23"/>
      <c r="K40" s="23"/>
      <c r="L40" s="23"/>
      <c r="M40" s="23"/>
      <c r="N40" s="23"/>
      <c r="O40" s="23"/>
    </row>
    <row r="41" spans="1:17" s="220" customFormat="1" ht="29.25" customHeight="1" thickBot="1">
      <c r="A41" s="222" t="s">
        <v>348</v>
      </c>
      <c r="B41" s="220" t="s">
        <v>349</v>
      </c>
      <c r="J41" s="640"/>
      <c r="K41" s="640"/>
      <c r="L41" s="640"/>
      <c r="M41" s="640"/>
      <c r="N41" s="640"/>
      <c r="O41" s="640"/>
    </row>
    <row r="42" spans="1:17" s="220" customFormat="1" ht="29.25" customHeight="1">
      <c r="A42" s="222"/>
      <c r="B42" s="625" t="s">
        <v>280</v>
      </c>
      <c r="C42" s="626"/>
      <c r="D42" s="626"/>
      <c r="E42" s="626"/>
      <c r="F42" s="629" t="s">
        <v>133</v>
      </c>
      <c r="G42" s="629"/>
      <c r="H42" s="629" t="s">
        <v>134</v>
      </c>
      <c r="I42" s="629"/>
      <c r="J42" s="255"/>
      <c r="L42" s="256"/>
      <c r="M42" s="256"/>
      <c r="N42" s="256"/>
      <c r="O42" s="256"/>
      <c r="P42" s="256"/>
      <c r="Q42" s="256"/>
    </row>
    <row r="43" spans="1:17" s="220" customFormat="1" ht="44.25" customHeight="1">
      <c r="B43" s="627"/>
      <c r="C43" s="628"/>
      <c r="D43" s="628"/>
      <c r="E43" s="628"/>
      <c r="F43" s="257" t="s">
        <v>141</v>
      </c>
      <c r="G43" s="258" t="s">
        <v>142</v>
      </c>
      <c r="H43" s="257" t="s">
        <v>141</v>
      </c>
      <c r="I43" s="258" t="s">
        <v>142</v>
      </c>
      <c r="J43" s="259" t="s">
        <v>135</v>
      </c>
    </row>
    <row r="44" spans="1:17" s="220" customFormat="1" ht="15.95" customHeight="1">
      <c r="A44" s="222"/>
      <c r="B44" s="260"/>
      <c r="C44" s="230"/>
      <c r="D44" s="261"/>
      <c r="E44" s="262"/>
      <c r="F44" s="92"/>
      <c r="G44" s="263"/>
      <c r="H44" s="92"/>
      <c r="I44" s="263"/>
      <c r="J44" s="264"/>
    </row>
    <row r="45" spans="1:17" s="220" customFormat="1" ht="15.95" customHeight="1" thickBot="1">
      <c r="A45" s="222"/>
      <c r="B45" s="260"/>
      <c r="C45" s="230"/>
      <c r="D45" s="261"/>
      <c r="E45" s="262"/>
      <c r="F45" s="92"/>
      <c r="G45" s="263"/>
      <c r="H45" s="92"/>
      <c r="I45" s="263"/>
      <c r="J45" s="264"/>
    </row>
    <row r="46" spans="1:17" s="220" customFormat="1" ht="15.95" customHeight="1" thickTop="1" thickBot="1">
      <c r="A46" s="222"/>
      <c r="B46" s="641" t="s">
        <v>350</v>
      </c>
      <c r="C46" s="642"/>
      <c r="D46" s="642"/>
      <c r="E46" s="643"/>
      <c r="F46" s="265">
        <f>SUM(F44:F45)</f>
        <v>0</v>
      </c>
      <c r="G46" s="265">
        <f>SUM(G44:G45)</f>
        <v>0</v>
      </c>
      <c r="H46" s="265">
        <f>SUM(H44:H45)</f>
        <v>0</v>
      </c>
      <c r="I46" s="265">
        <f>SUM(I44:I45)</f>
        <v>0</v>
      </c>
      <c r="J46" s="266"/>
    </row>
    <row r="47" spans="1:17" s="220" customFormat="1" ht="15.95" customHeight="1">
      <c r="A47" s="222"/>
      <c r="B47" s="221"/>
      <c r="C47" s="221"/>
      <c r="D47" s="221"/>
      <c r="E47" s="221"/>
      <c r="F47" s="221"/>
      <c r="G47" s="221"/>
      <c r="H47" s="221"/>
      <c r="I47" s="221"/>
      <c r="J47" s="221"/>
      <c r="K47" s="267"/>
    </row>
    <row r="48" spans="1:17" s="220" customFormat="1" ht="15.95" customHeight="1" thickBot="1">
      <c r="A48" s="222" t="s">
        <v>351</v>
      </c>
      <c r="B48" s="221" t="s">
        <v>352</v>
      </c>
      <c r="C48" s="221"/>
      <c r="D48" s="221"/>
      <c r="E48" s="221"/>
      <c r="F48" s="221"/>
      <c r="G48" s="221"/>
      <c r="H48" s="221"/>
      <c r="I48" s="221"/>
      <c r="J48" s="221"/>
      <c r="K48" s="267"/>
    </row>
    <row r="49" spans="1:11" s="220" customFormat="1" ht="15.95" customHeight="1">
      <c r="A49" s="222"/>
      <c r="B49" s="644" t="s">
        <v>280</v>
      </c>
      <c r="C49" s="645"/>
      <c r="D49" s="645"/>
      <c r="E49" s="646"/>
      <c r="F49" s="268" t="s">
        <v>141</v>
      </c>
      <c r="G49" s="269" t="s">
        <v>142</v>
      </c>
      <c r="H49" s="221"/>
      <c r="I49" s="267"/>
    </row>
    <row r="50" spans="1:11" s="220" customFormat="1" ht="15.95" customHeight="1">
      <c r="A50" s="222"/>
      <c r="B50" s="260" t="s">
        <v>143</v>
      </c>
      <c r="C50" s="270"/>
      <c r="D50" s="270"/>
      <c r="E50" s="270"/>
      <c r="F50" s="109"/>
      <c r="G50" s="271"/>
      <c r="H50" s="221"/>
      <c r="I50" s="267"/>
    </row>
    <row r="51" spans="1:11" s="220" customFormat="1" ht="15.95" customHeight="1">
      <c r="A51" s="222"/>
      <c r="B51" s="272"/>
      <c r="C51" s="261"/>
      <c r="D51" s="261"/>
      <c r="E51" s="261"/>
      <c r="F51" s="92">
        <f>L31</f>
        <v>0</v>
      </c>
      <c r="G51" s="93"/>
      <c r="H51" s="221"/>
      <c r="I51" s="267"/>
    </row>
    <row r="52" spans="1:11" s="220" customFormat="1" ht="15.95" customHeight="1">
      <c r="A52" s="222"/>
      <c r="B52" s="272"/>
      <c r="C52" s="261"/>
      <c r="D52" s="261"/>
      <c r="E52" s="261"/>
      <c r="F52" s="92"/>
      <c r="G52" s="93"/>
      <c r="H52" s="221"/>
      <c r="I52" s="267"/>
    </row>
    <row r="53" spans="1:11" s="220" customFormat="1" ht="15.95" customHeight="1">
      <c r="A53" s="222"/>
      <c r="B53" s="272"/>
      <c r="C53" s="261"/>
      <c r="D53" s="261"/>
      <c r="E53" s="261"/>
      <c r="F53" s="92"/>
      <c r="G53" s="93"/>
      <c r="H53" s="221"/>
      <c r="I53" s="267"/>
    </row>
    <row r="54" spans="1:11" s="220" customFormat="1" ht="15.95" customHeight="1" thickBot="1">
      <c r="A54" s="222"/>
      <c r="B54" s="272"/>
      <c r="C54" s="261"/>
      <c r="D54" s="261"/>
      <c r="E54" s="261"/>
      <c r="F54" s="94"/>
      <c r="G54" s="95"/>
      <c r="H54" s="221"/>
      <c r="I54" s="267"/>
    </row>
    <row r="55" spans="1:11" s="220" customFormat="1" ht="15.95" customHeight="1" thickTop="1" thickBot="1">
      <c r="A55" s="222"/>
      <c r="B55" s="273"/>
      <c r="C55" s="274"/>
      <c r="D55" s="274"/>
      <c r="E55" s="275" t="s">
        <v>11</v>
      </c>
      <c r="F55" s="265">
        <f>SUM(F51:F54)</f>
        <v>0</v>
      </c>
      <c r="G55" s="276">
        <f>SUM(G51:G54)</f>
        <v>0</v>
      </c>
      <c r="H55" s="221"/>
      <c r="I55" s="267"/>
    </row>
    <row r="56" spans="1:11" s="220" customFormat="1" ht="15.95" customHeight="1">
      <c r="A56" s="222"/>
      <c r="B56" s="221"/>
      <c r="C56" s="221"/>
      <c r="D56" s="221"/>
      <c r="E56" s="221"/>
      <c r="F56" s="221"/>
      <c r="G56" s="221"/>
      <c r="H56" s="221"/>
      <c r="I56" s="221"/>
      <c r="J56" s="221"/>
      <c r="K56" s="267"/>
    </row>
    <row r="57" spans="1:11" s="220" customFormat="1" ht="15.95" customHeight="1" thickBot="1">
      <c r="A57" s="222" t="s">
        <v>353</v>
      </c>
      <c r="B57" s="221" t="s">
        <v>281</v>
      </c>
      <c r="C57" s="221"/>
      <c r="D57" s="221"/>
      <c r="E57" s="221"/>
      <c r="F57" s="221"/>
      <c r="G57" s="221"/>
      <c r="H57" s="221"/>
      <c r="I57" s="221"/>
      <c r="J57" s="221"/>
      <c r="K57" s="267"/>
    </row>
    <row r="58" spans="1:11" s="220" customFormat="1" ht="15.95" customHeight="1">
      <c r="A58" s="222"/>
      <c r="B58" s="644" t="s">
        <v>280</v>
      </c>
      <c r="C58" s="645"/>
      <c r="D58" s="645"/>
      <c r="E58" s="646"/>
      <c r="F58" s="268" t="s">
        <v>141</v>
      </c>
      <c r="G58" s="269" t="s">
        <v>142</v>
      </c>
      <c r="H58" s="221"/>
      <c r="I58" s="267"/>
    </row>
    <row r="59" spans="1:11" s="220" customFormat="1" ht="15.95" customHeight="1">
      <c r="A59" s="222"/>
      <c r="B59" s="260" t="s">
        <v>143</v>
      </c>
      <c r="C59" s="270"/>
      <c r="D59" s="270"/>
      <c r="E59" s="270"/>
      <c r="F59" s="109"/>
      <c r="G59" s="271"/>
      <c r="H59" s="221"/>
      <c r="I59" s="267"/>
    </row>
    <row r="60" spans="1:11" s="220" customFormat="1" ht="15.95" customHeight="1">
      <c r="A60" s="222"/>
      <c r="B60" s="272"/>
      <c r="C60" s="261"/>
      <c r="D60" s="261"/>
      <c r="E60" s="261"/>
      <c r="F60" s="92">
        <f>L41</f>
        <v>0</v>
      </c>
      <c r="G60" s="93"/>
      <c r="H60" s="221"/>
      <c r="I60" s="267"/>
    </row>
    <row r="61" spans="1:11" s="220" customFormat="1" ht="15.95" customHeight="1">
      <c r="A61" s="222"/>
      <c r="B61" s="272"/>
      <c r="C61" s="261"/>
      <c r="D61" s="261"/>
      <c r="E61" s="261"/>
      <c r="F61" s="92"/>
      <c r="G61" s="93"/>
      <c r="H61" s="221"/>
      <c r="I61" s="267"/>
    </row>
    <row r="62" spans="1:11" s="220" customFormat="1" ht="15.95" customHeight="1">
      <c r="A62" s="222"/>
      <c r="B62" s="272"/>
      <c r="C62" s="261"/>
      <c r="D62" s="261"/>
      <c r="E62" s="261"/>
      <c r="F62" s="92"/>
      <c r="G62" s="93"/>
      <c r="H62" s="221"/>
      <c r="I62" s="267"/>
    </row>
    <row r="63" spans="1:11" s="220" customFormat="1" ht="15.95" customHeight="1" thickBot="1">
      <c r="A63" s="222"/>
      <c r="B63" s="272"/>
      <c r="C63" s="261"/>
      <c r="D63" s="261"/>
      <c r="E63" s="261"/>
      <c r="F63" s="94"/>
      <c r="G63" s="95"/>
      <c r="H63" s="221"/>
      <c r="I63" s="267"/>
    </row>
    <row r="64" spans="1:11" s="220" customFormat="1" ht="15.95" customHeight="1" thickTop="1" thickBot="1">
      <c r="A64" s="222"/>
      <c r="B64" s="273"/>
      <c r="C64" s="274"/>
      <c r="D64" s="274"/>
      <c r="E64" s="275" t="s">
        <v>11</v>
      </c>
      <c r="F64" s="265">
        <f>SUM(F60:F63)</f>
        <v>0</v>
      </c>
      <c r="G64" s="276">
        <f>SUM(G60:G63)</f>
        <v>0</v>
      </c>
      <c r="H64" s="221"/>
      <c r="I64" s="267"/>
    </row>
    <row r="65" spans="1:17" s="220" customFormat="1" ht="15.95" customHeight="1">
      <c r="A65" s="222"/>
      <c r="B65" s="221"/>
      <c r="C65" s="221"/>
      <c r="D65" s="221"/>
      <c r="E65" s="221"/>
      <c r="F65" s="221"/>
      <c r="G65" s="221"/>
      <c r="H65" s="221"/>
      <c r="I65" s="221"/>
      <c r="J65" s="221"/>
      <c r="K65" s="267"/>
    </row>
    <row r="66" spans="1:17" s="220" customFormat="1" ht="15.95" customHeight="1">
      <c r="A66" s="222"/>
      <c r="B66" s="221"/>
      <c r="C66" s="221"/>
      <c r="D66" s="221"/>
      <c r="E66" s="221"/>
      <c r="F66" s="221"/>
      <c r="G66" s="221"/>
      <c r="H66" s="221"/>
      <c r="I66" s="221"/>
      <c r="J66" s="221"/>
      <c r="K66" s="267"/>
    </row>
    <row r="67" spans="1:17">
      <c r="B67" s="278"/>
      <c r="C67" s="278"/>
      <c r="D67" s="278"/>
      <c r="E67" s="278"/>
      <c r="F67" s="24"/>
      <c r="G67" s="24"/>
      <c r="H67" s="278"/>
      <c r="I67" s="278"/>
      <c r="J67" s="24"/>
      <c r="K67" s="24"/>
      <c r="L67" s="278"/>
      <c r="M67" s="278"/>
      <c r="N67" s="278"/>
      <c r="O67" s="278"/>
      <c r="P67" s="24"/>
      <c r="Q67" s="24"/>
    </row>
    <row r="68" spans="1:17">
      <c r="B68" s="278"/>
      <c r="C68" s="278"/>
      <c r="D68" s="278"/>
      <c r="E68" s="278"/>
      <c r="F68" s="24"/>
      <c r="G68" s="24"/>
      <c r="H68" s="278"/>
      <c r="I68" s="278"/>
      <c r="J68" s="24"/>
      <c r="K68" s="24"/>
      <c r="L68" s="278"/>
      <c r="M68" s="278"/>
      <c r="N68" s="278"/>
      <c r="O68" s="278"/>
      <c r="P68" s="24"/>
      <c r="Q68" s="24"/>
    </row>
    <row r="69" spans="1:17">
      <c r="A69" s="279" t="s">
        <v>317</v>
      </c>
      <c r="B69" s="280"/>
      <c r="C69" s="280"/>
      <c r="D69" s="280"/>
      <c r="E69" s="280"/>
      <c r="F69" s="22"/>
      <c r="G69" s="22"/>
      <c r="H69" s="280"/>
      <c r="I69" s="280"/>
      <c r="J69" s="22"/>
      <c r="K69" s="22"/>
      <c r="L69" s="280"/>
      <c r="M69" s="280"/>
      <c r="N69" s="280"/>
      <c r="O69" s="280"/>
      <c r="P69" s="22"/>
      <c r="Q69" s="22"/>
    </row>
    <row r="70" spans="1:17" s="253" customFormat="1" ht="12">
      <c r="F70" s="26"/>
      <c r="G70" s="26"/>
      <c r="H70" s="26"/>
      <c r="I70" s="26"/>
      <c r="J70" s="26"/>
      <c r="K70" s="26"/>
      <c r="L70" s="26"/>
      <c r="M70" s="26"/>
      <c r="N70" s="26"/>
      <c r="O70" s="26"/>
      <c r="P70" s="26"/>
      <c r="Q70" s="26"/>
    </row>
    <row r="71" spans="1:17" ht="14.25">
      <c r="A71" s="217" t="s">
        <v>278</v>
      </c>
    </row>
    <row r="72" spans="1:17" ht="14.25">
      <c r="A72" s="217" t="s">
        <v>354</v>
      </c>
    </row>
    <row r="73" spans="1:17">
      <c r="A73" s="281">
        <v>109</v>
      </c>
      <c r="B73" s="282" t="s">
        <v>355</v>
      </c>
    </row>
    <row r="74" spans="1:17">
      <c r="A74" s="281">
        <v>110</v>
      </c>
      <c r="B74" s="647" t="s">
        <v>356</v>
      </c>
      <c r="C74" s="647"/>
      <c r="D74" s="647"/>
      <c r="E74" s="648"/>
      <c r="F74" s="648"/>
      <c r="G74" s="648"/>
      <c r="H74" s="648"/>
      <c r="I74" s="648"/>
      <c r="J74" s="648"/>
      <c r="K74" s="648"/>
      <c r="L74" s="648"/>
      <c r="M74" s="648"/>
      <c r="N74" s="648"/>
      <c r="O74" s="648"/>
      <c r="P74" s="648"/>
      <c r="Q74" s="648"/>
    </row>
    <row r="75" spans="1:17">
      <c r="A75" s="281">
        <v>115</v>
      </c>
      <c r="B75" s="647" t="s">
        <v>357</v>
      </c>
      <c r="C75" s="647"/>
      <c r="D75" s="647"/>
      <c r="E75" s="648"/>
      <c r="F75" s="648"/>
      <c r="G75" s="648"/>
      <c r="H75" s="648"/>
      <c r="I75" s="648"/>
      <c r="J75" s="648"/>
      <c r="K75" s="648"/>
      <c r="L75" s="648"/>
      <c r="M75" s="648"/>
      <c r="N75" s="648"/>
      <c r="O75" s="648"/>
      <c r="P75" s="648"/>
      <c r="Q75" s="648"/>
    </row>
    <row r="76" spans="1:17">
      <c r="A76" s="281">
        <v>116</v>
      </c>
      <c r="B76" s="277" t="s">
        <v>57</v>
      </c>
    </row>
    <row r="78" spans="1:17">
      <c r="A78" s="227" t="s">
        <v>279</v>
      </c>
    </row>
    <row r="79" spans="1:17">
      <c r="A79" s="282" t="s">
        <v>358</v>
      </c>
    </row>
    <row r="80" spans="1:17">
      <c r="A80" s="282" t="s">
        <v>359</v>
      </c>
    </row>
    <row r="81" spans="1:1">
      <c r="A81" s="282" t="s">
        <v>360</v>
      </c>
    </row>
    <row r="82" spans="1:1">
      <c r="A82" s="282" t="s">
        <v>361</v>
      </c>
    </row>
  </sheetData>
  <mergeCells count="19">
    <mergeCell ref="B46:E46"/>
    <mergeCell ref="B49:E49"/>
    <mergeCell ref="B58:E58"/>
    <mergeCell ref="B74:Q74"/>
    <mergeCell ref="B75:Q75"/>
    <mergeCell ref="J13:M13"/>
    <mergeCell ref="N13:N14"/>
    <mergeCell ref="C19:E19"/>
    <mergeCell ref="B42:E43"/>
    <mergeCell ref="F42:G42"/>
    <mergeCell ref="H42:I42"/>
    <mergeCell ref="B13:E14"/>
    <mergeCell ref="F13:F14"/>
    <mergeCell ref="G13:I13"/>
    <mergeCell ref="C25:E25"/>
    <mergeCell ref="C31:E31"/>
    <mergeCell ref="C37:E37"/>
    <mergeCell ref="B38:E38"/>
    <mergeCell ref="J41:O41"/>
  </mergeCells>
  <phoneticPr fontId="2"/>
  <pageMargins left="0.70866141732283472" right="0.70866141732283472" top="0.74803149606299213" bottom="0.39370078740157483" header="0.31496062992125984" footer="0.31496062992125984"/>
  <pageSetup paperSize="9" scale="4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4"/>
  <sheetViews>
    <sheetView workbookViewId="0"/>
  </sheetViews>
  <sheetFormatPr defaultColWidth="9" defaultRowHeight="18" customHeight="1"/>
  <cols>
    <col min="1" max="1" width="4.125" style="69" customWidth="1"/>
    <col min="2" max="11" width="2.875" style="69" customWidth="1"/>
    <col min="12" max="24" width="13.5" style="69" customWidth="1"/>
    <col min="25" max="44" width="2.75" style="69" customWidth="1"/>
    <col min="45" max="46" width="2.5" style="69" customWidth="1"/>
    <col min="47" max="118" width="2.625" style="69" customWidth="1"/>
    <col min="119" max="16384" width="9" style="69"/>
  </cols>
  <sheetData>
    <row r="1" spans="1:37" s="62" customFormat="1" ht="15.95" customHeight="1">
      <c r="A1" s="57" t="s">
        <v>374</v>
      </c>
      <c r="B1" s="301"/>
      <c r="C1" s="66"/>
      <c r="D1" s="66"/>
      <c r="E1" s="301"/>
      <c r="F1" s="66"/>
      <c r="G1" s="66"/>
      <c r="H1" s="66"/>
      <c r="I1" s="66"/>
      <c r="T1" s="1" t="s">
        <v>0</v>
      </c>
    </row>
    <row r="2" spans="1:37" s="62" customFormat="1" ht="15.95" customHeight="1">
      <c r="A2" s="60" t="s">
        <v>1</v>
      </c>
      <c r="B2" s="76"/>
      <c r="C2" s="61"/>
      <c r="D2" s="61"/>
      <c r="E2" s="76"/>
      <c r="F2" s="61"/>
      <c r="G2" s="61"/>
      <c r="H2" s="61"/>
      <c r="I2" s="61"/>
    </row>
    <row r="3" spans="1:37" s="62" customFormat="1" ht="15.95" customHeight="1">
      <c r="A3" s="60" t="s">
        <v>58</v>
      </c>
      <c r="B3" s="76"/>
      <c r="C3" s="61"/>
      <c r="D3" s="61"/>
      <c r="E3" s="76"/>
      <c r="F3" s="61"/>
      <c r="G3" s="61"/>
      <c r="H3" s="61"/>
      <c r="I3" s="61"/>
      <c r="J3" s="61"/>
      <c r="K3" s="61"/>
      <c r="AH3" s="2"/>
      <c r="AI3" s="3"/>
      <c r="AJ3" s="3"/>
      <c r="AK3" s="77"/>
    </row>
    <row r="4" spans="1:37" s="62" customFormat="1" ht="15.95" customHeight="1">
      <c r="A4" s="60" t="s">
        <v>375</v>
      </c>
      <c r="B4" s="76"/>
      <c r="C4" s="61"/>
      <c r="D4" s="61"/>
      <c r="E4" s="76"/>
      <c r="F4" s="61"/>
      <c r="G4" s="61"/>
      <c r="H4" s="61"/>
      <c r="I4" s="61"/>
      <c r="J4" s="61"/>
      <c r="K4" s="61"/>
      <c r="AH4" s="2"/>
      <c r="AI4" s="3"/>
      <c r="AJ4" s="3"/>
      <c r="AK4" s="77"/>
    </row>
    <row r="5" spans="1:37" s="62" customFormat="1" ht="15.95" customHeight="1">
      <c r="A5" s="60"/>
      <c r="B5" s="76" t="s">
        <v>59</v>
      </c>
      <c r="C5" s="61"/>
      <c r="D5" s="61"/>
      <c r="E5" s="76"/>
      <c r="F5" s="61"/>
      <c r="G5" s="61"/>
      <c r="H5" s="61"/>
      <c r="I5" s="61"/>
      <c r="J5" s="61"/>
      <c r="K5" s="61"/>
      <c r="AH5" s="2"/>
      <c r="AI5" s="3"/>
      <c r="AJ5" s="3"/>
      <c r="AK5" s="77"/>
    </row>
    <row r="6" spans="1:37" s="62" customFormat="1" ht="15.95" customHeight="1">
      <c r="A6" s="60"/>
      <c r="B6" s="76" t="s">
        <v>60</v>
      </c>
      <c r="C6" s="61"/>
      <c r="D6" s="61"/>
      <c r="E6" s="76"/>
      <c r="F6" s="61"/>
      <c r="G6" s="61"/>
      <c r="H6" s="61"/>
      <c r="I6" s="61"/>
      <c r="J6" s="61"/>
      <c r="K6" s="61"/>
      <c r="AH6" s="2"/>
      <c r="AI6" s="3"/>
      <c r="AJ6" s="3"/>
      <c r="AK6" s="77"/>
    </row>
    <row r="7" spans="1:37" s="62" customFormat="1" ht="15.95" customHeight="1">
      <c r="A7" s="60"/>
      <c r="B7" s="76" t="s">
        <v>363</v>
      </c>
      <c r="C7" s="61"/>
      <c r="D7" s="61"/>
      <c r="E7" s="76"/>
      <c r="F7" s="61"/>
      <c r="G7" s="61"/>
      <c r="H7" s="61"/>
      <c r="I7" s="61"/>
      <c r="J7" s="61"/>
      <c r="K7" s="61"/>
      <c r="AH7" s="2"/>
      <c r="AI7" s="3"/>
      <c r="AJ7" s="3"/>
      <c r="AK7" s="77"/>
    </row>
    <row r="8" spans="1:37" s="62" customFormat="1" ht="15.95" customHeight="1">
      <c r="A8" s="60" t="s">
        <v>61</v>
      </c>
      <c r="B8" s="76"/>
      <c r="C8" s="61"/>
      <c r="D8" s="61"/>
      <c r="E8" s="76"/>
      <c r="F8" s="61"/>
      <c r="G8" s="61"/>
      <c r="H8" s="61"/>
      <c r="I8" s="61"/>
      <c r="J8" s="61"/>
      <c r="K8" s="61"/>
      <c r="AH8" s="2"/>
      <c r="AI8" s="3"/>
      <c r="AJ8" s="3"/>
      <c r="AK8" s="77"/>
    </row>
    <row r="9" spans="1:37" s="62" customFormat="1" ht="15.95" customHeight="1">
      <c r="A9" s="60" t="s">
        <v>19</v>
      </c>
      <c r="B9" s="76"/>
      <c r="C9" s="61"/>
      <c r="D9" s="61"/>
      <c r="E9" s="76"/>
      <c r="F9" s="61"/>
      <c r="G9" s="61"/>
      <c r="H9" s="61"/>
      <c r="I9" s="61"/>
      <c r="J9" s="61"/>
      <c r="K9" s="61"/>
      <c r="AH9" s="2"/>
      <c r="AI9" s="3"/>
      <c r="AJ9" s="3"/>
      <c r="AK9" s="77"/>
    </row>
    <row r="10" spans="1:37" s="62" customFormat="1" ht="15.95" customHeight="1">
      <c r="A10" s="60"/>
      <c r="B10" s="76"/>
      <c r="C10" s="61"/>
      <c r="D10" s="61"/>
      <c r="E10" s="76"/>
      <c r="F10" s="61"/>
      <c r="G10" s="61"/>
      <c r="H10" s="61"/>
      <c r="I10" s="61"/>
      <c r="J10" s="61"/>
      <c r="K10" s="61"/>
      <c r="AH10" s="2"/>
      <c r="AI10" s="3"/>
      <c r="AJ10" s="3"/>
      <c r="AK10" s="77"/>
    </row>
    <row r="11" spans="1:37" s="64" customFormat="1" ht="15.95" customHeight="1" thickBot="1">
      <c r="A11" s="73" t="s">
        <v>3</v>
      </c>
      <c r="B11" s="302"/>
      <c r="AG11" s="78"/>
      <c r="AH11" s="14"/>
    </row>
    <row r="12" spans="1:37" s="64" customFormat="1" ht="15.95" customHeight="1">
      <c r="A12" s="73"/>
      <c r="B12" s="584" t="s">
        <v>35</v>
      </c>
      <c r="C12" s="651"/>
      <c r="D12" s="651"/>
      <c r="E12" s="651"/>
      <c r="F12" s="651"/>
      <c r="G12" s="651"/>
      <c r="H12" s="651"/>
      <c r="I12" s="651"/>
      <c r="J12" s="651"/>
      <c r="K12" s="652"/>
      <c r="L12" s="656" t="s">
        <v>5</v>
      </c>
      <c r="M12" s="658" t="s">
        <v>6</v>
      </c>
      <c r="N12" s="659"/>
      <c r="O12" s="660"/>
      <c r="P12" s="661" t="s">
        <v>7</v>
      </c>
      <c r="Q12" s="659"/>
      <c r="R12" s="660"/>
      <c r="S12" s="662" t="s">
        <v>8</v>
      </c>
      <c r="T12" s="649" t="s">
        <v>62</v>
      </c>
      <c r="AH12" s="78"/>
      <c r="AI12" s="6"/>
    </row>
    <row r="13" spans="1:37" s="64" customFormat="1" ht="69.95" customHeight="1">
      <c r="A13" s="73"/>
      <c r="B13" s="653"/>
      <c r="C13" s="654"/>
      <c r="D13" s="654"/>
      <c r="E13" s="654"/>
      <c r="F13" s="654"/>
      <c r="G13" s="654"/>
      <c r="H13" s="654"/>
      <c r="I13" s="654"/>
      <c r="J13" s="654"/>
      <c r="K13" s="655"/>
      <c r="L13" s="657"/>
      <c r="M13" s="283" t="s">
        <v>63</v>
      </c>
      <c r="N13" s="284" t="s">
        <v>43</v>
      </c>
      <c r="O13" s="284" t="s">
        <v>10</v>
      </c>
      <c r="P13" s="284" t="s">
        <v>64</v>
      </c>
      <c r="Q13" s="284" t="s">
        <v>43</v>
      </c>
      <c r="R13" s="284" t="s">
        <v>10</v>
      </c>
      <c r="S13" s="663"/>
      <c r="T13" s="650"/>
      <c r="AH13" s="78"/>
      <c r="AI13" s="6"/>
    </row>
    <row r="14" spans="1:37" s="64" customFormat="1" ht="15.95" customHeight="1">
      <c r="A14" s="73"/>
      <c r="B14" s="303" t="s">
        <v>364</v>
      </c>
      <c r="C14" s="303"/>
      <c r="D14" s="304"/>
      <c r="E14" s="304"/>
      <c r="F14" s="304"/>
      <c r="G14" s="304"/>
      <c r="H14" s="304"/>
      <c r="I14" s="304"/>
      <c r="J14" s="304"/>
      <c r="K14" s="304"/>
      <c r="L14" s="305"/>
      <c r="M14" s="289">
        <f>S14-(L14-P14-Q14)</f>
        <v>0</v>
      </c>
      <c r="N14" s="290"/>
      <c r="O14" s="291">
        <f t="shared" ref="O14:O24" si="0">M14+N14</f>
        <v>0</v>
      </c>
      <c r="P14" s="292"/>
      <c r="Q14" s="293"/>
      <c r="R14" s="291">
        <f t="shared" ref="R14:R24" si="1">P14+Q14</f>
        <v>0</v>
      </c>
      <c r="S14" s="306"/>
      <c r="T14" s="307">
        <f>O14-R14</f>
        <v>0</v>
      </c>
      <c r="AH14" s="78"/>
      <c r="AI14" s="6"/>
    </row>
    <row r="15" spans="1:37" s="64" customFormat="1" ht="15.95" customHeight="1">
      <c r="A15" s="73"/>
      <c r="B15" s="303"/>
      <c r="C15" s="308" t="s">
        <v>283</v>
      </c>
      <c r="D15" s="304"/>
      <c r="E15" s="304"/>
      <c r="F15" s="304"/>
      <c r="G15" s="304"/>
      <c r="H15" s="304"/>
      <c r="I15" s="304"/>
      <c r="J15" s="304"/>
      <c r="K15" s="304"/>
      <c r="L15" s="305"/>
      <c r="M15" s="289"/>
      <c r="N15" s="290"/>
      <c r="O15" s="291"/>
      <c r="P15" s="292"/>
      <c r="Q15" s="293"/>
      <c r="R15" s="291"/>
      <c r="S15" s="306"/>
      <c r="T15" s="307"/>
      <c r="AH15" s="78"/>
      <c r="AI15" s="6"/>
    </row>
    <row r="16" spans="1:37" s="64" customFormat="1" ht="15.95" customHeight="1">
      <c r="A16" s="73"/>
      <c r="B16" s="303"/>
      <c r="C16" s="309" t="s">
        <v>134</v>
      </c>
      <c r="D16" s="304"/>
      <c r="E16" s="304"/>
      <c r="F16" s="304"/>
      <c r="G16" s="304"/>
      <c r="H16" s="304"/>
      <c r="I16" s="304"/>
      <c r="J16" s="304"/>
      <c r="K16" s="304"/>
      <c r="L16" s="305"/>
      <c r="M16" s="289"/>
      <c r="N16" s="290"/>
      <c r="O16" s="291"/>
      <c r="P16" s="292"/>
      <c r="Q16" s="293"/>
      <c r="R16" s="291"/>
      <c r="S16" s="306"/>
      <c r="T16" s="307"/>
      <c r="AH16" s="78"/>
      <c r="AI16" s="6"/>
    </row>
    <row r="17" spans="1:35" s="64" customFormat="1" ht="15.95" customHeight="1">
      <c r="A17" s="73"/>
      <c r="B17" s="303" t="s">
        <v>365</v>
      </c>
      <c r="C17" s="303"/>
      <c r="D17" s="304"/>
      <c r="E17" s="304"/>
      <c r="F17" s="304"/>
      <c r="G17" s="304"/>
      <c r="H17" s="304"/>
      <c r="I17" s="304"/>
      <c r="J17" s="304"/>
      <c r="K17" s="304"/>
      <c r="L17" s="305"/>
      <c r="M17" s="289">
        <f>S17-(L17-P17-Q17)</f>
        <v>0</v>
      </c>
      <c r="N17" s="290"/>
      <c r="O17" s="291">
        <f t="shared" ref="O17" si="2">M17+N17</f>
        <v>0</v>
      </c>
      <c r="P17" s="292"/>
      <c r="Q17" s="293"/>
      <c r="R17" s="291">
        <f t="shared" ref="R17" si="3">P17+Q17</f>
        <v>0</v>
      </c>
      <c r="S17" s="306"/>
      <c r="T17" s="307">
        <f>O17-R17</f>
        <v>0</v>
      </c>
      <c r="AH17" s="78"/>
      <c r="AI17" s="6"/>
    </row>
    <row r="18" spans="1:35" s="64" customFormat="1" ht="15.95" customHeight="1">
      <c r="A18" s="73"/>
      <c r="B18" s="303"/>
      <c r="C18" s="308" t="s">
        <v>133</v>
      </c>
      <c r="D18" s="304"/>
      <c r="E18" s="304"/>
      <c r="F18" s="304"/>
      <c r="G18" s="304"/>
      <c r="H18" s="304"/>
      <c r="I18" s="304"/>
      <c r="J18" s="304"/>
      <c r="K18" s="304"/>
      <c r="L18" s="305"/>
      <c r="M18" s="289"/>
      <c r="N18" s="290"/>
      <c r="O18" s="291"/>
      <c r="P18" s="292"/>
      <c r="Q18" s="293"/>
      <c r="R18" s="291"/>
      <c r="S18" s="306"/>
      <c r="T18" s="307"/>
      <c r="AH18" s="78"/>
      <c r="AI18" s="6"/>
    </row>
    <row r="19" spans="1:35" s="64" customFormat="1" ht="15.95" customHeight="1">
      <c r="A19" s="73"/>
      <c r="B19" s="303"/>
      <c r="C19" s="309" t="s">
        <v>345</v>
      </c>
      <c r="D19" s="304"/>
      <c r="E19" s="304"/>
      <c r="F19" s="304"/>
      <c r="G19" s="304"/>
      <c r="H19" s="304"/>
      <c r="I19" s="304"/>
      <c r="J19" s="304"/>
      <c r="K19" s="304"/>
      <c r="L19" s="305"/>
      <c r="M19" s="289"/>
      <c r="N19" s="290"/>
      <c r="O19" s="291"/>
      <c r="P19" s="292"/>
      <c r="Q19" s="293"/>
      <c r="R19" s="291"/>
      <c r="S19" s="306"/>
      <c r="T19" s="307"/>
      <c r="AH19" s="78"/>
      <c r="AI19" s="6"/>
    </row>
    <row r="20" spans="1:35" s="64" customFormat="1" ht="15.95" customHeight="1">
      <c r="A20" s="73"/>
      <c r="B20" s="303" t="s">
        <v>65</v>
      </c>
      <c r="C20" s="303"/>
      <c r="D20" s="304"/>
      <c r="E20" s="304"/>
      <c r="F20" s="304"/>
      <c r="G20" s="304"/>
      <c r="H20" s="304"/>
      <c r="I20" s="304"/>
      <c r="J20" s="304"/>
      <c r="K20" s="304"/>
      <c r="L20" s="305"/>
      <c r="M20" s="294"/>
      <c r="N20" s="295"/>
      <c r="O20" s="291">
        <f t="shared" si="0"/>
        <v>0</v>
      </c>
      <c r="P20" s="295"/>
      <c r="Q20" s="295"/>
      <c r="R20" s="296">
        <f t="shared" si="1"/>
        <v>0</v>
      </c>
      <c r="S20" s="306"/>
      <c r="T20" s="307">
        <f t="shared" ref="T20:T24" si="4">O20-R20</f>
        <v>0</v>
      </c>
      <c r="AH20" s="78"/>
      <c r="AI20" s="6"/>
    </row>
    <row r="21" spans="1:35" s="64" customFormat="1" ht="15.95" customHeight="1">
      <c r="A21" s="73"/>
      <c r="B21" s="297" t="s">
        <v>66</v>
      </c>
      <c r="C21" s="297"/>
      <c r="D21" s="104"/>
      <c r="E21" s="104"/>
      <c r="F21" s="104"/>
      <c r="G21" s="104"/>
      <c r="H21" s="104"/>
      <c r="I21" s="104"/>
      <c r="J21" s="104"/>
      <c r="K21" s="104"/>
      <c r="L21" s="310"/>
      <c r="M21" s="311"/>
      <c r="N21" s="312"/>
      <c r="O21" s="313">
        <f t="shared" si="0"/>
        <v>0</v>
      </c>
      <c r="P21" s="312"/>
      <c r="Q21" s="312"/>
      <c r="R21" s="314">
        <f t="shared" si="1"/>
        <v>0</v>
      </c>
      <c r="S21" s="312"/>
      <c r="T21" s="315">
        <f t="shared" si="4"/>
        <v>0</v>
      </c>
      <c r="AH21" s="78"/>
      <c r="AI21" s="4"/>
    </row>
    <row r="22" spans="1:35" s="64" customFormat="1" ht="15.95" customHeight="1">
      <c r="A22" s="73"/>
      <c r="B22" s="298" t="s">
        <v>67</v>
      </c>
      <c r="C22" s="298"/>
      <c r="D22" s="316"/>
      <c r="E22" s="316"/>
      <c r="F22" s="316"/>
      <c r="G22" s="316"/>
      <c r="H22" s="316"/>
      <c r="I22" s="316"/>
      <c r="J22" s="316"/>
      <c r="K22" s="316"/>
      <c r="L22" s="317"/>
      <c r="M22" s="318"/>
      <c r="N22" s="319"/>
      <c r="O22" s="320">
        <f t="shared" si="0"/>
        <v>0</v>
      </c>
      <c r="P22" s="319"/>
      <c r="Q22" s="319"/>
      <c r="R22" s="321">
        <f t="shared" si="1"/>
        <v>0</v>
      </c>
      <c r="S22" s="319"/>
      <c r="T22" s="322">
        <f t="shared" si="4"/>
        <v>0</v>
      </c>
      <c r="AH22" s="78"/>
      <c r="AI22" s="4"/>
    </row>
    <row r="23" spans="1:35" s="64" customFormat="1" ht="15.95" customHeight="1" thickBot="1">
      <c r="A23" s="73"/>
      <c r="B23" s="299" t="s">
        <v>68</v>
      </c>
      <c r="C23" s="299"/>
      <c r="D23" s="323"/>
      <c r="E23" s="323"/>
      <c r="F23" s="323"/>
      <c r="G23" s="323"/>
      <c r="H23" s="323"/>
      <c r="I23" s="323"/>
      <c r="J23" s="323"/>
      <c r="K23" s="323"/>
      <c r="L23" s="285"/>
      <c r="M23" s="288">
        <f>S23</f>
        <v>0</v>
      </c>
      <c r="N23" s="286"/>
      <c r="O23" s="287">
        <f t="shared" si="0"/>
        <v>0</v>
      </c>
      <c r="P23" s="287">
        <f>L23</f>
        <v>0</v>
      </c>
      <c r="Q23" s="286"/>
      <c r="R23" s="324">
        <f t="shared" si="1"/>
        <v>0</v>
      </c>
      <c r="S23" s="286"/>
      <c r="T23" s="325">
        <f t="shared" si="4"/>
        <v>0</v>
      </c>
      <c r="AH23" s="78"/>
      <c r="AI23" s="6"/>
    </row>
    <row r="24" spans="1:35" s="64" customFormat="1" ht="15.95" customHeight="1" thickTop="1" thickBot="1">
      <c r="A24" s="73"/>
      <c r="B24" s="27"/>
      <c r="C24" s="300"/>
      <c r="D24" s="74" t="s">
        <v>11</v>
      </c>
      <c r="E24" s="74"/>
      <c r="F24" s="74"/>
      <c r="G24" s="74"/>
      <c r="H24" s="74"/>
      <c r="I24" s="74"/>
      <c r="J24" s="74"/>
      <c r="K24" s="74"/>
      <c r="L24" s="79">
        <f>SUM(L14:L23)</f>
        <v>0</v>
      </c>
      <c r="M24" s="80">
        <f>SUM(M14:M23)</f>
        <v>0</v>
      </c>
      <c r="N24" s="81">
        <f>SUM(N14:N23)</f>
        <v>0</v>
      </c>
      <c r="O24" s="81">
        <f t="shared" si="0"/>
        <v>0</v>
      </c>
      <c r="P24" s="81">
        <f>SUM(P14:P23)</f>
        <v>0</v>
      </c>
      <c r="Q24" s="81">
        <f>SUM(Q14:Q23)</f>
        <v>0</v>
      </c>
      <c r="R24" s="326">
        <f t="shared" si="1"/>
        <v>0</v>
      </c>
      <c r="S24" s="81">
        <f>SUM(S14:S23)</f>
        <v>0</v>
      </c>
      <c r="T24" s="327">
        <f t="shared" si="4"/>
        <v>0</v>
      </c>
      <c r="AH24" s="78"/>
      <c r="AI24" s="4"/>
    </row>
    <row r="25" spans="1:35" s="64" customFormat="1" ht="15.95" customHeight="1">
      <c r="A25" s="73"/>
      <c r="B25" s="28"/>
      <c r="C25" s="71"/>
      <c r="D25" s="71"/>
      <c r="E25" s="71"/>
      <c r="F25" s="71"/>
      <c r="G25" s="71"/>
      <c r="H25" s="71"/>
      <c r="I25" s="71"/>
      <c r="J25" s="71"/>
      <c r="K25" s="71"/>
      <c r="L25" s="82"/>
      <c r="M25" s="82"/>
      <c r="N25" s="82"/>
      <c r="O25" s="82"/>
      <c r="P25" s="82"/>
      <c r="Q25" s="82"/>
      <c r="R25" s="96"/>
      <c r="S25" s="82"/>
      <c r="T25" s="328"/>
      <c r="AH25" s="78"/>
      <c r="AI25" s="4"/>
    </row>
    <row r="26" spans="1:35" s="64" customFormat="1" ht="15.95" customHeight="1">
      <c r="A26" s="73"/>
      <c r="B26" s="28"/>
      <c r="C26" s="71"/>
      <c r="D26" s="71"/>
      <c r="E26" s="71"/>
      <c r="F26" s="71"/>
      <c r="G26" s="71"/>
      <c r="H26" s="71"/>
      <c r="I26" s="71"/>
      <c r="J26" s="71"/>
      <c r="K26" s="71"/>
      <c r="L26" s="82"/>
      <c r="M26" s="82"/>
      <c r="N26" s="82"/>
      <c r="O26" s="82"/>
      <c r="P26" s="82"/>
      <c r="Q26" s="82"/>
      <c r="R26" s="96"/>
      <c r="S26" s="82"/>
      <c r="T26" s="328"/>
      <c r="AH26" s="78"/>
      <c r="AI26" s="4"/>
    </row>
    <row r="27" spans="1:35" s="64" customFormat="1" ht="15.95" hidden="1" customHeight="1" thickBot="1">
      <c r="A27" s="73" t="s">
        <v>69</v>
      </c>
      <c r="B27" s="302"/>
      <c r="AG27" s="78"/>
      <c r="AH27" s="6"/>
    </row>
    <row r="28" spans="1:35" s="64" customFormat="1" ht="15.95" hidden="1" customHeight="1">
      <c r="A28" s="73"/>
      <c r="B28" s="584" t="s">
        <v>35</v>
      </c>
      <c r="C28" s="651"/>
      <c r="D28" s="651"/>
      <c r="E28" s="651"/>
      <c r="F28" s="651"/>
      <c r="G28" s="651"/>
      <c r="H28" s="651"/>
      <c r="I28" s="651"/>
      <c r="J28" s="651"/>
      <c r="K28" s="652"/>
      <c r="L28" s="665" t="s">
        <v>5</v>
      </c>
      <c r="M28" s="660" t="s">
        <v>6</v>
      </c>
      <c r="N28" s="667"/>
      <c r="O28" s="667"/>
      <c r="P28" s="667" t="s">
        <v>7</v>
      </c>
      <c r="Q28" s="667"/>
      <c r="R28" s="667"/>
      <c r="S28" s="668" t="s">
        <v>8</v>
      </c>
      <c r="T28" s="649" t="s">
        <v>62</v>
      </c>
      <c r="AG28" s="78"/>
      <c r="AH28" s="6"/>
    </row>
    <row r="29" spans="1:35" s="62" customFormat="1" ht="63.75" hidden="1" customHeight="1">
      <c r="A29" s="73"/>
      <c r="B29" s="653"/>
      <c r="C29" s="654"/>
      <c r="D29" s="654"/>
      <c r="E29" s="654"/>
      <c r="F29" s="654"/>
      <c r="G29" s="654"/>
      <c r="H29" s="654"/>
      <c r="I29" s="654"/>
      <c r="J29" s="654"/>
      <c r="K29" s="655"/>
      <c r="L29" s="666"/>
      <c r="M29" s="283" t="s">
        <v>63</v>
      </c>
      <c r="N29" s="284" t="s">
        <v>43</v>
      </c>
      <c r="O29" s="284" t="s">
        <v>10</v>
      </c>
      <c r="P29" s="284" t="s">
        <v>64</v>
      </c>
      <c r="Q29" s="284" t="s">
        <v>43</v>
      </c>
      <c r="R29" s="284" t="s">
        <v>10</v>
      </c>
      <c r="S29" s="669"/>
      <c r="T29" s="650"/>
      <c r="AH29" s="19"/>
    </row>
    <row r="30" spans="1:35" s="64" customFormat="1" ht="15.95" hidden="1" customHeight="1">
      <c r="A30" s="73"/>
      <c r="B30" s="303" t="s">
        <v>364</v>
      </c>
      <c r="C30" s="303"/>
      <c r="D30" s="304"/>
      <c r="E30" s="304"/>
      <c r="F30" s="304"/>
      <c r="G30" s="304"/>
      <c r="H30" s="304"/>
      <c r="I30" s="304"/>
      <c r="J30" s="304"/>
      <c r="K30" s="304"/>
      <c r="L30" s="305"/>
      <c r="M30" s="289">
        <f>S30-(L30-P30-Q30)</f>
        <v>0</v>
      </c>
      <c r="N30" s="290"/>
      <c r="O30" s="291">
        <f t="shared" ref="O30:O35" si="5">M30+N30</f>
        <v>0</v>
      </c>
      <c r="P30" s="292"/>
      <c r="Q30" s="293"/>
      <c r="R30" s="291">
        <f t="shared" ref="R30:R35" si="6">P30+Q30</f>
        <v>0</v>
      </c>
      <c r="S30" s="306"/>
      <c r="T30" s="307">
        <f>O30-R30</f>
        <v>0</v>
      </c>
      <c r="AH30" s="78"/>
      <c r="AI30" s="6"/>
    </row>
    <row r="31" spans="1:35" s="64" customFormat="1" ht="15.95" hidden="1" customHeight="1">
      <c r="A31" s="73"/>
      <c r="B31" s="303" t="s">
        <v>365</v>
      </c>
      <c r="C31" s="303"/>
      <c r="D31" s="304"/>
      <c r="E31" s="304"/>
      <c r="F31" s="304"/>
      <c r="G31" s="304"/>
      <c r="H31" s="304"/>
      <c r="I31" s="304"/>
      <c r="J31" s="304"/>
      <c r="K31" s="304"/>
      <c r="L31" s="305"/>
      <c r="M31" s="289">
        <f>S31-(L31-P31-Q31)</f>
        <v>0</v>
      </c>
      <c r="N31" s="290"/>
      <c r="O31" s="291">
        <f t="shared" si="5"/>
        <v>0</v>
      </c>
      <c r="P31" s="292"/>
      <c r="Q31" s="293"/>
      <c r="R31" s="291">
        <f t="shared" si="6"/>
        <v>0</v>
      </c>
      <c r="S31" s="306"/>
      <c r="T31" s="307">
        <f>O31-R31</f>
        <v>0</v>
      </c>
      <c r="AH31" s="78"/>
      <c r="AI31" s="6"/>
    </row>
    <row r="32" spans="1:35" ht="18" hidden="1" customHeight="1">
      <c r="A32" s="73"/>
      <c r="B32" s="297" t="s">
        <v>66</v>
      </c>
      <c r="C32" s="104"/>
      <c r="D32" s="104"/>
      <c r="E32" s="104"/>
      <c r="F32" s="104"/>
      <c r="G32" s="104"/>
      <c r="H32" s="104"/>
      <c r="I32" s="104"/>
      <c r="J32" s="104"/>
      <c r="K32" s="104"/>
      <c r="L32" s="310"/>
      <c r="M32" s="311"/>
      <c r="N32" s="312"/>
      <c r="O32" s="313">
        <f t="shared" si="5"/>
        <v>0</v>
      </c>
      <c r="P32" s="312"/>
      <c r="Q32" s="312"/>
      <c r="R32" s="314">
        <f t="shared" si="6"/>
        <v>0</v>
      </c>
      <c r="S32" s="312"/>
      <c r="T32" s="329">
        <f t="shared" ref="T32:T35" si="7">O32-R32</f>
        <v>0</v>
      </c>
    </row>
    <row r="33" spans="1:20" ht="18" hidden="1" customHeight="1">
      <c r="A33" s="73"/>
      <c r="B33" s="298" t="s">
        <v>67</v>
      </c>
      <c r="C33" s="316"/>
      <c r="D33" s="316"/>
      <c r="E33" s="316"/>
      <c r="F33" s="316"/>
      <c r="G33" s="316"/>
      <c r="H33" s="316"/>
      <c r="I33" s="316"/>
      <c r="J33" s="316"/>
      <c r="K33" s="316"/>
      <c r="L33" s="317"/>
      <c r="M33" s="318"/>
      <c r="N33" s="319"/>
      <c r="O33" s="320">
        <f t="shared" si="5"/>
        <v>0</v>
      </c>
      <c r="P33" s="319"/>
      <c r="Q33" s="319"/>
      <c r="R33" s="321">
        <f t="shared" si="6"/>
        <v>0</v>
      </c>
      <c r="S33" s="319"/>
      <c r="T33" s="330">
        <f t="shared" si="7"/>
        <v>0</v>
      </c>
    </row>
    <row r="34" spans="1:20" ht="18" hidden="1" customHeight="1" thickBot="1">
      <c r="A34" s="73"/>
      <c r="B34" s="299" t="s">
        <v>68</v>
      </c>
      <c r="C34" s="323"/>
      <c r="D34" s="323"/>
      <c r="E34" s="323"/>
      <c r="F34" s="323"/>
      <c r="G34" s="323"/>
      <c r="H34" s="323"/>
      <c r="I34" s="323"/>
      <c r="J34" s="323"/>
      <c r="K34" s="323"/>
      <c r="L34" s="285"/>
      <c r="M34" s="288">
        <f>S34</f>
        <v>0</v>
      </c>
      <c r="N34" s="286"/>
      <c r="O34" s="287">
        <f t="shared" si="5"/>
        <v>0</v>
      </c>
      <c r="P34" s="287">
        <f>L34</f>
        <v>0</v>
      </c>
      <c r="Q34" s="286"/>
      <c r="R34" s="324">
        <f t="shared" si="6"/>
        <v>0</v>
      </c>
      <c r="S34" s="286"/>
      <c r="T34" s="331">
        <f t="shared" si="7"/>
        <v>0</v>
      </c>
    </row>
    <row r="35" spans="1:20" ht="18" hidden="1" customHeight="1" thickTop="1" thickBot="1">
      <c r="A35" s="73"/>
      <c r="B35" s="27"/>
      <c r="C35" s="74"/>
      <c r="D35" s="74" t="s">
        <v>11</v>
      </c>
      <c r="E35" s="74"/>
      <c r="F35" s="74"/>
      <c r="G35" s="74"/>
      <c r="H35" s="74"/>
      <c r="I35" s="74"/>
      <c r="J35" s="74"/>
      <c r="K35" s="74"/>
      <c r="L35" s="79">
        <f>SUM(L32:L34)</f>
        <v>0</v>
      </c>
      <c r="M35" s="80">
        <f>SUM(M32:M34)</f>
        <v>0</v>
      </c>
      <c r="N35" s="81">
        <f>SUM(N32:N34)</f>
        <v>0</v>
      </c>
      <c r="O35" s="81">
        <f t="shared" si="5"/>
        <v>0</v>
      </c>
      <c r="P35" s="81">
        <f>SUM(P32:P34)</f>
        <v>0</v>
      </c>
      <c r="Q35" s="81">
        <f>SUM(Q32:Q34)</f>
        <v>0</v>
      </c>
      <c r="R35" s="326">
        <f t="shared" si="6"/>
        <v>0</v>
      </c>
      <c r="S35" s="81">
        <f>SUM(S32:S34)</f>
        <v>0</v>
      </c>
      <c r="T35" s="332">
        <f t="shared" si="7"/>
        <v>0</v>
      </c>
    </row>
    <row r="36" spans="1:20" ht="18" hidden="1" customHeight="1">
      <c r="A36" s="73"/>
    </row>
    <row r="37" spans="1:20" ht="18" hidden="1" customHeight="1">
      <c r="B37" s="28"/>
      <c r="C37" s="71"/>
      <c r="D37" s="71"/>
      <c r="E37" s="71"/>
      <c r="F37" s="71"/>
      <c r="G37" s="71"/>
      <c r="H37" s="71"/>
      <c r="I37" s="71"/>
      <c r="J37" s="71"/>
      <c r="K37" s="71"/>
      <c r="L37" s="71"/>
      <c r="M37" s="71"/>
      <c r="N37" s="71"/>
      <c r="O37" s="71"/>
      <c r="P37" s="71"/>
      <c r="Q37" s="71"/>
      <c r="R37" s="333"/>
      <c r="S37" s="71"/>
      <c r="T37" s="71"/>
    </row>
    <row r="38" spans="1:20" ht="18" customHeight="1">
      <c r="A38" s="69" t="s">
        <v>278</v>
      </c>
    </row>
    <row r="39" spans="1:20" ht="18" customHeight="1">
      <c r="A39" s="69" t="s">
        <v>337</v>
      </c>
    </row>
    <row r="40" spans="1:20" s="65" customFormat="1" ht="15" customHeight="1">
      <c r="A40" s="65">
        <v>125</v>
      </c>
      <c r="B40" s="664" t="s">
        <v>376</v>
      </c>
      <c r="C40" s="664"/>
      <c r="D40" s="664"/>
      <c r="E40" s="664"/>
      <c r="F40" s="664"/>
      <c r="G40" s="664"/>
      <c r="H40" s="664"/>
      <c r="I40" s="664"/>
      <c r="J40" s="664"/>
      <c r="K40" s="664"/>
      <c r="L40" s="664"/>
      <c r="M40" s="664"/>
      <c r="N40" s="664"/>
      <c r="O40" s="664"/>
      <c r="P40" s="664"/>
      <c r="Q40" s="664"/>
      <c r="R40" s="664"/>
      <c r="S40" s="664"/>
      <c r="T40" s="664"/>
    </row>
    <row r="41" spans="1:20" s="65" customFormat="1" ht="15" customHeight="1">
      <c r="A41" s="65">
        <v>126</v>
      </c>
      <c r="B41" s="664" t="s">
        <v>377</v>
      </c>
      <c r="C41" s="664"/>
      <c r="D41" s="664"/>
      <c r="E41" s="664"/>
      <c r="F41" s="664"/>
      <c r="G41" s="664"/>
      <c r="H41" s="664"/>
      <c r="I41" s="664"/>
      <c r="J41" s="664"/>
      <c r="K41" s="664"/>
      <c r="L41" s="664"/>
      <c r="M41" s="664"/>
      <c r="N41" s="664"/>
      <c r="O41" s="664"/>
      <c r="P41" s="664"/>
      <c r="Q41" s="664"/>
      <c r="R41" s="664"/>
      <c r="S41" s="664"/>
      <c r="T41" s="664"/>
    </row>
    <row r="42" spans="1:20" s="65" customFormat="1" ht="15" customHeight="1">
      <c r="B42" s="65" t="s">
        <v>378</v>
      </c>
    </row>
    <row r="43" spans="1:20" s="65" customFormat="1" ht="15" customHeight="1">
      <c r="C43" s="65" t="s">
        <v>70</v>
      </c>
    </row>
    <row r="44" spans="1:20" s="65" customFormat="1" ht="15" customHeight="1">
      <c r="D44" s="65" t="s">
        <v>71</v>
      </c>
    </row>
    <row r="45" spans="1:20" s="65" customFormat="1" ht="15" customHeight="1">
      <c r="C45" s="65" t="s">
        <v>72</v>
      </c>
    </row>
    <row r="46" spans="1:20" s="65" customFormat="1" ht="15" customHeight="1">
      <c r="D46" s="65" t="s">
        <v>73</v>
      </c>
    </row>
    <row r="47" spans="1:20" s="65" customFormat="1" ht="15" customHeight="1">
      <c r="E47" s="65" t="s">
        <v>74</v>
      </c>
    </row>
    <row r="48" spans="1:20" s="65" customFormat="1" ht="15" customHeight="1">
      <c r="F48" s="664" t="s">
        <v>379</v>
      </c>
      <c r="G48" s="664"/>
      <c r="H48" s="664"/>
      <c r="I48" s="664"/>
      <c r="J48" s="664"/>
      <c r="K48" s="664"/>
      <c r="L48" s="664"/>
      <c r="M48" s="664"/>
      <c r="N48" s="664"/>
      <c r="O48" s="664"/>
      <c r="P48" s="664"/>
      <c r="Q48" s="664"/>
      <c r="R48" s="664"/>
      <c r="S48" s="664"/>
      <c r="T48" s="664"/>
    </row>
    <row r="49" spans="1:20" s="65" customFormat="1" ht="15" customHeight="1">
      <c r="F49" s="664" t="s">
        <v>380</v>
      </c>
      <c r="G49" s="664"/>
      <c r="H49" s="664"/>
      <c r="I49" s="664"/>
      <c r="J49" s="664"/>
      <c r="K49" s="664"/>
      <c r="L49" s="664"/>
      <c r="M49" s="664"/>
      <c r="N49" s="664"/>
      <c r="O49" s="664"/>
      <c r="P49" s="664"/>
      <c r="Q49" s="664"/>
      <c r="R49" s="664"/>
      <c r="S49" s="664"/>
      <c r="T49" s="664"/>
    </row>
    <row r="50" spans="1:20" s="65" customFormat="1" ht="15" customHeight="1">
      <c r="E50" s="65" t="s">
        <v>75</v>
      </c>
    </row>
    <row r="51" spans="1:20" s="65" customFormat="1" ht="15" customHeight="1">
      <c r="G51" s="664" t="s">
        <v>381</v>
      </c>
      <c r="H51" s="664"/>
      <c r="I51" s="664"/>
      <c r="J51" s="664"/>
      <c r="K51" s="664"/>
      <c r="L51" s="664"/>
      <c r="M51" s="664"/>
      <c r="N51" s="664"/>
      <c r="O51" s="664"/>
      <c r="P51" s="664"/>
      <c r="Q51" s="664"/>
      <c r="R51" s="664"/>
      <c r="S51" s="664"/>
      <c r="T51" s="664"/>
    </row>
    <row r="52" spans="1:20" s="65" customFormat="1" ht="15" customHeight="1">
      <c r="C52" s="65" t="s">
        <v>76</v>
      </c>
    </row>
    <row r="53" spans="1:20" s="65" customFormat="1" ht="15" customHeight="1">
      <c r="C53" s="65" t="s">
        <v>382</v>
      </c>
    </row>
    <row r="54" spans="1:20" s="65" customFormat="1" ht="15" customHeight="1"/>
    <row r="55" spans="1:20" s="65" customFormat="1" ht="15" customHeight="1">
      <c r="A55" s="69" t="s">
        <v>362</v>
      </c>
    </row>
    <row r="56" spans="1:20" s="65" customFormat="1" ht="15" customHeight="1">
      <c r="A56" s="65" t="s">
        <v>366</v>
      </c>
    </row>
    <row r="57" spans="1:20" s="65" customFormat="1" ht="15" customHeight="1">
      <c r="B57" s="65" t="s">
        <v>367</v>
      </c>
    </row>
    <row r="58" spans="1:20" s="65" customFormat="1" ht="15" customHeight="1">
      <c r="B58" s="65" t="s">
        <v>368</v>
      </c>
    </row>
    <row r="59" spans="1:20" s="65" customFormat="1" ht="15" customHeight="1">
      <c r="B59" s="65" t="s">
        <v>369</v>
      </c>
    </row>
    <row r="60" spans="1:20" s="65" customFormat="1" ht="15" customHeight="1"/>
    <row r="61" spans="1:20" s="65" customFormat="1" ht="15" customHeight="1"/>
    <row r="62" spans="1:20" s="65" customFormat="1" ht="15" customHeight="1"/>
    <row r="63" spans="1:20" s="65" customFormat="1" ht="15" customHeight="1"/>
    <row r="64" spans="1:20" s="65" customFormat="1" ht="15" customHeight="1">
      <c r="A64" s="69" t="s">
        <v>337</v>
      </c>
    </row>
    <row r="65" spans="1:20" s="65" customFormat="1" ht="15" customHeight="1">
      <c r="A65" s="65">
        <v>127</v>
      </c>
      <c r="B65" s="664" t="s">
        <v>383</v>
      </c>
      <c r="C65" s="664"/>
      <c r="D65" s="664"/>
      <c r="E65" s="664"/>
      <c r="F65" s="664"/>
      <c r="G65" s="664"/>
      <c r="H65" s="664"/>
      <c r="I65" s="664"/>
      <c r="J65" s="664"/>
      <c r="K65" s="664"/>
      <c r="L65" s="664"/>
      <c r="M65" s="664"/>
      <c r="N65" s="664"/>
      <c r="O65" s="664"/>
      <c r="P65" s="664"/>
      <c r="Q65" s="664"/>
      <c r="R65" s="664"/>
      <c r="S65" s="664"/>
      <c r="T65" s="664"/>
    </row>
    <row r="66" spans="1:20" s="65" customFormat="1" ht="15" customHeight="1">
      <c r="B66" s="65" t="s">
        <v>384</v>
      </c>
    </row>
    <row r="67" spans="1:20" s="65" customFormat="1" ht="15" customHeight="1">
      <c r="B67" s="65" t="s">
        <v>385</v>
      </c>
    </row>
    <row r="68" spans="1:20" s="65" customFormat="1" ht="15" customHeight="1">
      <c r="B68" s="65" t="s">
        <v>386</v>
      </c>
    </row>
    <row r="69" spans="1:20" s="65" customFormat="1" ht="15" customHeight="1">
      <c r="B69" s="65" t="s">
        <v>387</v>
      </c>
    </row>
    <row r="70" spans="1:20" s="65" customFormat="1" ht="15" customHeight="1">
      <c r="B70" s="65" t="s">
        <v>388</v>
      </c>
    </row>
    <row r="71" spans="1:20" s="65" customFormat="1" ht="15" customHeight="1">
      <c r="A71" s="65">
        <v>136</v>
      </c>
      <c r="B71" s="65" t="s">
        <v>370</v>
      </c>
    </row>
    <row r="72" spans="1:20" s="65" customFormat="1" ht="15" customHeight="1">
      <c r="A72" s="65">
        <v>137</v>
      </c>
      <c r="B72" s="65" t="s">
        <v>371</v>
      </c>
    </row>
    <row r="73" spans="1:20" s="65" customFormat="1" ht="15" customHeight="1">
      <c r="B73" s="65" t="s">
        <v>372</v>
      </c>
    </row>
    <row r="74" spans="1:20" s="65" customFormat="1" ht="15" customHeight="1">
      <c r="B74" s="65" t="s">
        <v>373</v>
      </c>
    </row>
  </sheetData>
  <mergeCells count="18">
    <mergeCell ref="B65:T65"/>
    <mergeCell ref="B28:K29"/>
    <mergeCell ref="L28:L29"/>
    <mergeCell ref="M28:O28"/>
    <mergeCell ref="P28:R28"/>
    <mergeCell ref="S28:S29"/>
    <mergeCell ref="T28:T29"/>
    <mergeCell ref="B40:T40"/>
    <mergeCell ref="B41:T41"/>
    <mergeCell ref="F48:T48"/>
    <mergeCell ref="F49:T49"/>
    <mergeCell ref="G51:T51"/>
    <mergeCell ref="T12:T13"/>
    <mergeCell ref="B12:K13"/>
    <mergeCell ref="L12:L13"/>
    <mergeCell ref="M12:O12"/>
    <mergeCell ref="P12:R12"/>
    <mergeCell ref="S12:S13"/>
  </mergeCells>
  <phoneticPr fontId="2"/>
  <printOptions horizontalCentered="1"/>
  <pageMargins left="0.55118110236220474" right="0.35433070866141736" top="0.59055118110236227" bottom="0.59055118110236227" header="0.39370078740157483" footer="0.31496062992125984"/>
  <pageSetup paperSize="8" scale="89" orientation="portrait" copies="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workbookViewId="0"/>
  </sheetViews>
  <sheetFormatPr defaultRowHeight="13.5"/>
  <cols>
    <col min="1" max="1" width="3.625" customWidth="1"/>
    <col min="2" max="2" width="25.25" customWidth="1"/>
    <col min="3" max="18" width="12.625" customWidth="1"/>
    <col min="19" max="19" width="16.375" bestFit="1" customWidth="1"/>
  </cols>
  <sheetData>
    <row r="1" spans="1:22" s="59" customFormat="1" ht="17.100000000000001" customHeight="1">
      <c r="A1" s="88" t="s">
        <v>389</v>
      </c>
      <c r="B1" s="58"/>
      <c r="C1" s="75"/>
      <c r="D1" s="75"/>
      <c r="E1" s="75"/>
      <c r="F1" s="75"/>
      <c r="G1" s="75"/>
      <c r="I1" s="75"/>
      <c r="K1" s="75"/>
      <c r="L1" s="75"/>
      <c r="M1" s="75"/>
      <c r="N1" s="75"/>
      <c r="O1" s="75"/>
      <c r="S1" s="334" t="s">
        <v>390</v>
      </c>
    </row>
    <row r="2" spans="1:22" s="64" customFormat="1" ht="15.95" customHeight="1">
      <c r="A2" s="89" t="s">
        <v>391</v>
      </c>
      <c r="R2" s="67"/>
    </row>
    <row r="3" spans="1:22" s="62" customFormat="1" ht="17.100000000000001" customHeight="1">
      <c r="A3" s="89" t="s">
        <v>392</v>
      </c>
      <c r="B3" s="61"/>
      <c r="C3" s="61"/>
      <c r="D3" s="61"/>
      <c r="E3" s="61"/>
      <c r="G3" s="61"/>
      <c r="I3" s="61"/>
      <c r="J3" s="61"/>
      <c r="K3" s="61"/>
      <c r="L3" s="61"/>
      <c r="M3" s="61"/>
      <c r="N3" s="61"/>
      <c r="S3" s="63"/>
    </row>
    <row r="4" spans="1:22" s="64" customFormat="1" ht="15.95" customHeight="1">
      <c r="A4" s="89" t="s">
        <v>393</v>
      </c>
      <c r="R4" s="67"/>
    </row>
    <row r="5" spans="1:22" s="64" customFormat="1" ht="15.95" customHeight="1">
      <c r="A5" s="64" t="s">
        <v>394</v>
      </c>
      <c r="R5" s="67"/>
    </row>
    <row r="6" spans="1:22" s="64" customFormat="1" ht="15.95" customHeight="1">
      <c r="A6" s="64" t="s">
        <v>395</v>
      </c>
      <c r="R6" s="67"/>
    </row>
    <row r="7" spans="1:22" s="64" customFormat="1" ht="15.95" customHeight="1">
      <c r="S7" s="67"/>
    </row>
    <row r="8" spans="1:22" s="64" customFormat="1" ht="18.75" customHeight="1">
      <c r="A8" s="335" t="s">
        <v>20</v>
      </c>
      <c r="B8" s="336"/>
      <c r="S8" s="67"/>
    </row>
    <row r="9" spans="1:22" s="64" customFormat="1" ht="18.75" customHeight="1">
      <c r="A9" s="337" t="s">
        <v>396</v>
      </c>
      <c r="B9" s="336"/>
      <c r="S9" s="67"/>
    </row>
    <row r="10" spans="1:22" ht="18.75" customHeight="1" thickBot="1">
      <c r="A10" s="338"/>
      <c r="B10" s="339"/>
      <c r="C10" s="340"/>
      <c r="D10" s="340"/>
      <c r="E10" s="340"/>
      <c r="F10" s="340"/>
      <c r="G10" s="340"/>
      <c r="I10" s="334"/>
      <c r="J10" s="340"/>
      <c r="K10" s="340"/>
      <c r="L10" s="340"/>
    </row>
    <row r="11" spans="1:22">
      <c r="B11" s="341"/>
      <c r="C11" s="342"/>
      <c r="D11" s="670" t="s">
        <v>397</v>
      </c>
      <c r="E11" s="670"/>
      <c r="F11" s="670"/>
      <c r="G11" s="670"/>
      <c r="H11" s="670"/>
      <c r="I11" s="670"/>
      <c r="J11" s="671" t="s">
        <v>398</v>
      </c>
      <c r="K11" s="672"/>
      <c r="L11" s="672"/>
      <c r="M11" s="672"/>
      <c r="N11" s="672"/>
      <c r="O11" s="672"/>
      <c r="P11" s="343" t="s">
        <v>399</v>
      </c>
      <c r="Q11" s="343" t="s">
        <v>400</v>
      </c>
      <c r="R11" s="343"/>
      <c r="S11" s="344" t="s">
        <v>401</v>
      </c>
      <c r="T11" s="340"/>
      <c r="U11" s="340"/>
      <c r="V11" s="340"/>
    </row>
    <row r="12" spans="1:22">
      <c r="B12" s="345" t="s">
        <v>22</v>
      </c>
      <c r="C12" s="346" t="s">
        <v>402</v>
      </c>
      <c r="D12" s="347" t="s">
        <v>403</v>
      </c>
      <c r="E12" s="348" t="s">
        <v>404</v>
      </c>
      <c r="F12" s="348" t="s">
        <v>405</v>
      </c>
      <c r="G12" s="348" t="s">
        <v>406</v>
      </c>
      <c r="H12" s="348" t="s">
        <v>407</v>
      </c>
      <c r="I12" s="349" t="s">
        <v>408</v>
      </c>
      <c r="J12" s="345" t="s">
        <v>409</v>
      </c>
      <c r="K12" s="348" t="s">
        <v>410</v>
      </c>
      <c r="L12" s="348" t="s">
        <v>411</v>
      </c>
      <c r="M12" s="348" t="s">
        <v>412</v>
      </c>
      <c r="N12" s="348" t="s">
        <v>413</v>
      </c>
      <c r="O12" s="348" t="s">
        <v>408</v>
      </c>
      <c r="P12" s="348" t="s">
        <v>414</v>
      </c>
      <c r="Q12" s="348" t="s">
        <v>415</v>
      </c>
      <c r="R12" s="348" t="s">
        <v>416</v>
      </c>
      <c r="S12" s="350" t="s">
        <v>417</v>
      </c>
      <c r="T12" s="340"/>
      <c r="U12" s="340"/>
      <c r="V12" s="340"/>
    </row>
    <row r="13" spans="1:22" ht="14.25" thickBot="1">
      <c r="B13" s="345"/>
      <c r="C13" s="346" t="s">
        <v>418</v>
      </c>
      <c r="D13" s="347"/>
      <c r="E13" s="348"/>
      <c r="F13" s="348"/>
      <c r="G13" s="348"/>
      <c r="H13" s="348"/>
      <c r="I13" s="349" t="s">
        <v>419</v>
      </c>
      <c r="J13" s="345"/>
      <c r="K13" s="348"/>
      <c r="L13" s="348"/>
      <c r="M13" s="348"/>
      <c r="N13" s="348"/>
      <c r="O13" s="348" t="s">
        <v>420</v>
      </c>
      <c r="P13" s="348" t="s">
        <v>421</v>
      </c>
      <c r="Q13" s="348" t="s">
        <v>422</v>
      </c>
      <c r="R13" s="348" t="s">
        <v>423</v>
      </c>
      <c r="S13" s="350" t="s">
        <v>424</v>
      </c>
      <c r="T13" s="340"/>
      <c r="U13" s="340"/>
      <c r="V13" s="340"/>
    </row>
    <row r="14" spans="1:22" ht="15" customHeight="1" thickTop="1">
      <c r="B14" s="351" t="s">
        <v>425</v>
      </c>
      <c r="C14" s="352">
        <f>SUM(C15:C23)</f>
        <v>0</v>
      </c>
      <c r="D14" s="353">
        <f>SUM(D15:D23)</f>
        <v>0</v>
      </c>
      <c r="E14" s="354">
        <f t="shared" ref="E14:O14" si="0">SUM(E15:E23)</f>
        <v>0</v>
      </c>
      <c r="F14" s="354">
        <f t="shared" si="0"/>
        <v>0</v>
      </c>
      <c r="G14" s="354">
        <f t="shared" si="0"/>
        <v>0</v>
      </c>
      <c r="H14" s="354">
        <f t="shared" si="0"/>
        <v>0</v>
      </c>
      <c r="I14" s="355">
        <f t="shared" si="0"/>
        <v>0</v>
      </c>
      <c r="J14" s="356">
        <f t="shared" si="0"/>
        <v>0</v>
      </c>
      <c r="K14" s="354">
        <f t="shared" si="0"/>
        <v>0</v>
      </c>
      <c r="L14" s="354">
        <f t="shared" si="0"/>
        <v>0</v>
      </c>
      <c r="M14" s="354">
        <f t="shared" si="0"/>
        <v>0</v>
      </c>
      <c r="N14" s="354">
        <f t="shared" si="0"/>
        <v>0</v>
      </c>
      <c r="O14" s="355">
        <f t="shared" si="0"/>
        <v>0</v>
      </c>
      <c r="P14" s="354">
        <f>C14+I14-O14</f>
        <v>0</v>
      </c>
      <c r="Q14" s="354">
        <f>SUM(Q15:Q23)</f>
        <v>0</v>
      </c>
      <c r="R14" s="354">
        <f>SUM(R15:R23)</f>
        <v>0</v>
      </c>
      <c r="S14" s="357">
        <f>P14-Q14</f>
        <v>0</v>
      </c>
      <c r="T14" s="340"/>
      <c r="U14" s="340"/>
      <c r="V14" s="340"/>
    </row>
    <row r="15" spans="1:22" ht="15" customHeight="1">
      <c r="B15" s="358" t="s">
        <v>234</v>
      </c>
      <c r="C15" s="359"/>
      <c r="D15" s="360"/>
      <c r="E15" s="361"/>
      <c r="F15" s="361"/>
      <c r="G15" s="361"/>
      <c r="H15" s="361"/>
      <c r="I15" s="362">
        <f>SUM(D15:H15)</f>
        <v>0</v>
      </c>
      <c r="J15" s="363"/>
      <c r="K15" s="361"/>
      <c r="L15" s="361"/>
      <c r="M15" s="361"/>
      <c r="N15" s="361"/>
      <c r="O15" s="362">
        <f>SUM(J15:N15)</f>
        <v>0</v>
      </c>
      <c r="P15" s="364">
        <f>C15+I15-O15</f>
        <v>0</v>
      </c>
      <c r="Q15" s="364">
        <v>0</v>
      </c>
      <c r="R15" s="364">
        <v>0</v>
      </c>
      <c r="S15" s="365">
        <f t="shared" ref="S15:S31" si="1">P15-Q15</f>
        <v>0</v>
      </c>
      <c r="T15" s="340"/>
      <c r="U15" s="340"/>
      <c r="V15" s="340"/>
    </row>
    <row r="16" spans="1:22" ht="15" customHeight="1">
      <c r="B16" s="358" t="s">
        <v>426</v>
      </c>
      <c r="C16" s="359"/>
      <c r="D16" s="360"/>
      <c r="E16" s="361"/>
      <c r="F16" s="361"/>
      <c r="G16" s="361"/>
      <c r="H16" s="361"/>
      <c r="I16" s="362">
        <f t="shared" ref="I16:I36" si="2">SUM(D16:H16)</f>
        <v>0</v>
      </c>
      <c r="J16" s="363"/>
      <c r="K16" s="361"/>
      <c r="L16" s="361"/>
      <c r="M16" s="361"/>
      <c r="N16" s="361"/>
      <c r="O16" s="362">
        <f t="shared" ref="O16:O36" si="3">SUM(J16:N16)</f>
        <v>0</v>
      </c>
      <c r="P16" s="364">
        <f>C16+I16-O16</f>
        <v>0</v>
      </c>
      <c r="Q16" s="361"/>
      <c r="R16" s="361"/>
      <c r="S16" s="365">
        <f>P16-Q16</f>
        <v>0</v>
      </c>
      <c r="T16" s="340"/>
      <c r="U16" s="340"/>
      <c r="V16" s="340"/>
    </row>
    <row r="17" spans="2:22" ht="15" customHeight="1">
      <c r="B17" s="358" t="s">
        <v>215</v>
      </c>
      <c r="C17" s="359"/>
      <c r="D17" s="360"/>
      <c r="E17" s="361"/>
      <c r="F17" s="361"/>
      <c r="G17" s="361"/>
      <c r="H17" s="361"/>
      <c r="I17" s="362">
        <f t="shared" si="2"/>
        <v>0</v>
      </c>
      <c r="J17" s="363"/>
      <c r="K17" s="361"/>
      <c r="L17" s="361"/>
      <c r="M17" s="361"/>
      <c r="N17" s="361"/>
      <c r="O17" s="362">
        <f t="shared" si="3"/>
        <v>0</v>
      </c>
      <c r="P17" s="364">
        <f t="shared" ref="P17:P37" si="4">C17+I17-O17</f>
        <v>0</v>
      </c>
      <c r="Q17" s="361"/>
      <c r="R17" s="361"/>
      <c r="S17" s="365">
        <f t="shared" si="1"/>
        <v>0</v>
      </c>
      <c r="T17" s="340"/>
      <c r="U17" s="340"/>
      <c r="V17" s="340"/>
    </row>
    <row r="18" spans="2:22" ht="15" customHeight="1">
      <c r="B18" s="358" t="s">
        <v>427</v>
      </c>
      <c r="C18" s="359"/>
      <c r="D18" s="360"/>
      <c r="E18" s="361"/>
      <c r="F18" s="361"/>
      <c r="G18" s="361"/>
      <c r="H18" s="361"/>
      <c r="I18" s="362">
        <f t="shared" si="2"/>
        <v>0</v>
      </c>
      <c r="J18" s="363"/>
      <c r="K18" s="361"/>
      <c r="L18" s="361"/>
      <c r="M18" s="361"/>
      <c r="N18" s="361"/>
      <c r="O18" s="362">
        <f t="shared" si="3"/>
        <v>0</v>
      </c>
      <c r="P18" s="364">
        <f t="shared" si="4"/>
        <v>0</v>
      </c>
      <c r="Q18" s="361"/>
      <c r="R18" s="361"/>
      <c r="S18" s="365">
        <f t="shared" si="1"/>
        <v>0</v>
      </c>
      <c r="T18" s="340"/>
      <c r="U18" s="340"/>
      <c r="V18" s="340"/>
    </row>
    <row r="19" spans="2:22" ht="15" customHeight="1">
      <c r="B19" s="358" t="s">
        <v>256</v>
      </c>
      <c r="C19" s="359"/>
      <c r="D19" s="360"/>
      <c r="E19" s="361"/>
      <c r="F19" s="361"/>
      <c r="G19" s="361"/>
      <c r="H19" s="361"/>
      <c r="I19" s="362">
        <f t="shared" si="2"/>
        <v>0</v>
      </c>
      <c r="J19" s="363"/>
      <c r="K19" s="361"/>
      <c r="L19" s="361"/>
      <c r="M19" s="361"/>
      <c r="N19" s="361"/>
      <c r="O19" s="362">
        <f t="shared" si="3"/>
        <v>0</v>
      </c>
      <c r="P19" s="364">
        <f t="shared" si="4"/>
        <v>0</v>
      </c>
      <c r="Q19" s="361"/>
      <c r="R19" s="361"/>
      <c r="S19" s="365">
        <f t="shared" si="1"/>
        <v>0</v>
      </c>
      <c r="T19" s="340"/>
      <c r="U19" s="340"/>
      <c r="V19" s="340"/>
    </row>
    <row r="20" spans="2:22" ht="15" customHeight="1">
      <c r="B20" s="358" t="s">
        <v>428</v>
      </c>
      <c r="C20" s="359"/>
      <c r="D20" s="360"/>
      <c r="E20" s="361"/>
      <c r="F20" s="361"/>
      <c r="G20" s="361"/>
      <c r="H20" s="361"/>
      <c r="I20" s="362">
        <f t="shared" si="2"/>
        <v>0</v>
      </c>
      <c r="J20" s="363"/>
      <c r="K20" s="361"/>
      <c r="L20" s="361"/>
      <c r="M20" s="361"/>
      <c r="N20" s="361"/>
      <c r="O20" s="362">
        <f t="shared" si="3"/>
        <v>0</v>
      </c>
      <c r="P20" s="364">
        <f t="shared" si="4"/>
        <v>0</v>
      </c>
      <c r="Q20" s="361"/>
      <c r="R20" s="361"/>
      <c r="S20" s="365">
        <f t="shared" si="1"/>
        <v>0</v>
      </c>
      <c r="T20" s="340"/>
      <c r="U20" s="340"/>
      <c r="V20" s="340"/>
    </row>
    <row r="21" spans="2:22" ht="15" customHeight="1">
      <c r="B21" s="358" t="s">
        <v>429</v>
      </c>
      <c r="C21" s="359"/>
      <c r="D21" s="360"/>
      <c r="E21" s="361"/>
      <c r="F21" s="361"/>
      <c r="G21" s="361"/>
      <c r="H21" s="361"/>
      <c r="I21" s="362">
        <f t="shared" si="2"/>
        <v>0</v>
      </c>
      <c r="J21" s="363"/>
      <c r="K21" s="361"/>
      <c r="L21" s="361"/>
      <c r="M21" s="361"/>
      <c r="N21" s="361"/>
      <c r="O21" s="362">
        <f t="shared" si="3"/>
        <v>0</v>
      </c>
      <c r="P21" s="364">
        <f t="shared" si="4"/>
        <v>0</v>
      </c>
      <c r="Q21" s="361"/>
      <c r="R21" s="361"/>
      <c r="S21" s="365">
        <f t="shared" si="1"/>
        <v>0</v>
      </c>
      <c r="T21" s="340"/>
      <c r="U21" s="340"/>
      <c r="V21" s="340"/>
    </row>
    <row r="22" spans="2:22" ht="15" customHeight="1">
      <c r="B22" s="358" t="s">
        <v>12</v>
      </c>
      <c r="C22" s="359"/>
      <c r="D22" s="360"/>
      <c r="E22" s="361"/>
      <c r="F22" s="361"/>
      <c r="G22" s="361"/>
      <c r="H22" s="361"/>
      <c r="I22" s="362">
        <f t="shared" si="2"/>
        <v>0</v>
      </c>
      <c r="J22" s="363"/>
      <c r="K22" s="361"/>
      <c r="L22" s="361"/>
      <c r="M22" s="361"/>
      <c r="N22" s="361"/>
      <c r="O22" s="362">
        <f t="shared" si="3"/>
        <v>0</v>
      </c>
      <c r="P22" s="364">
        <f t="shared" si="4"/>
        <v>0</v>
      </c>
      <c r="Q22" s="361"/>
      <c r="R22" s="361"/>
      <c r="S22" s="365">
        <f>P22-Q22</f>
        <v>0</v>
      </c>
      <c r="T22" s="340"/>
      <c r="U22" s="340"/>
      <c r="V22" s="340"/>
    </row>
    <row r="23" spans="2:22" ht="15" customHeight="1">
      <c r="B23" s="358" t="s">
        <v>430</v>
      </c>
      <c r="C23" s="359"/>
      <c r="D23" s="360"/>
      <c r="E23" s="361"/>
      <c r="F23" s="361"/>
      <c r="G23" s="361"/>
      <c r="H23" s="361"/>
      <c r="I23" s="366">
        <f t="shared" si="2"/>
        <v>0</v>
      </c>
      <c r="J23" s="363"/>
      <c r="K23" s="361"/>
      <c r="L23" s="361"/>
      <c r="M23" s="361"/>
      <c r="N23" s="361"/>
      <c r="O23" s="362">
        <f t="shared" si="3"/>
        <v>0</v>
      </c>
      <c r="P23" s="364">
        <f t="shared" si="4"/>
        <v>0</v>
      </c>
      <c r="Q23" s="361"/>
      <c r="R23" s="361"/>
      <c r="S23" s="365">
        <f t="shared" si="1"/>
        <v>0</v>
      </c>
      <c r="T23" s="340"/>
      <c r="U23" s="340"/>
      <c r="V23" s="340"/>
    </row>
    <row r="24" spans="2:22" ht="15" customHeight="1">
      <c r="B24" s="367" t="s">
        <v>431</v>
      </c>
      <c r="C24" s="368">
        <f>SUM(C25:C29)</f>
        <v>0</v>
      </c>
      <c r="D24" s="369">
        <f>SUM(D25:D29)</f>
        <v>0</v>
      </c>
      <c r="E24" s="369">
        <f t="shared" ref="E24:H24" si="5">SUM(E25:E29)</f>
        <v>0</v>
      </c>
      <c r="F24" s="369">
        <f t="shared" si="5"/>
        <v>0</v>
      </c>
      <c r="G24" s="369">
        <f t="shared" si="5"/>
        <v>0</v>
      </c>
      <c r="H24" s="369">
        <f t="shared" si="5"/>
        <v>0</v>
      </c>
      <c r="I24" s="365">
        <f>SUM(I25:I29)</f>
        <v>0</v>
      </c>
      <c r="J24" s="370">
        <f t="shared" ref="J24:O24" si="6">SUM(J25:J29)</f>
        <v>0</v>
      </c>
      <c r="K24" s="364">
        <f t="shared" si="6"/>
        <v>0</v>
      </c>
      <c r="L24" s="364">
        <f t="shared" si="6"/>
        <v>0</v>
      </c>
      <c r="M24" s="364">
        <f t="shared" si="6"/>
        <v>0</v>
      </c>
      <c r="N24" s="364">
        <f t="shared" si="6"/>
        <v>0</v>
      </c>
      <c r="O24" s="364">
        <f t="shared" si="6"/>
        <v>0</v>
      </c>
      <c r="P24" s="364">
        <f>C24+I24-O24</f>
        <v>0</v>
      </c>
      <c r="Q24" s="364">
        <f>SUM(Q25:Q29)</f>
        <v>0</v>
      </c>
      <c r="R24" s="364">
        <f>SUM(R25:R29)</f>
        <v>0</v>
      </c>
      <c r="S24" s="371">
        <f>P24-Q24</f>
        <v>0</v>
      </c>
      <c r="T24" s="340"/>
      <c r="U24" s="340"/>
      <c r="V24" s="340"/>
    </row>
    <row r="25" spans="2:22" ht="15" customHeight="1">
      <c r="B25" s="358" t="s">
        <v>234</v>
      </c>
      <c r="C25" s="359"/>
      <c r="D25" s="360"/>
      <c r="E25" s="361"/>
      <c r="F25" s="361"/>
      <c r="G25" s="361"/>
      <c r="H25" s="361"/>
      <c r="I25" s="362">
        <f t="shared" si="2"/>
        <v>0</v>
      </c>
      <c r="J25" s="363"/>
      <c r="K25" s="361"/>
      <c r="L25" s="361"/>
      <c r="M25" s="361"/>
      <c r="N25" s="361"/>
      <c r="O25" s="362"/>
      <c r="P25" s="364">
        <f t="shared" si="4"/>
        <v>0</v>
      </c>
      <c r="Q25" s="364">
        <v>0</v>
      </c>
      <c r="R25" s="364">
        <v>0</v>
      </c>
      <c r="S25" s="365">
        <f t="shared" si="1"/>
        <v>0</v>
      </c>
      <c r="T25" s="340"/>
      <c r="U25" s="340"/>
      <c r="V25" s="340"/>
    </row>
    <row r="26" spans="2:22" ht="15" customHeight="1">
      <c r="B26" s="358" t="s">
        <v>215</v>
      </c>
      <c r="C26" s="359"/>
      <c r="D26" s="360"/>
      <c r="E26" s="361"/>
      <c r="F26" s="361"/>
      <c r="G26" s="361"/>
      <c r="H26" s="361"/>
      <c r="I26" s="362">
        <f t="shared" si="2"/>
        <v>0</v>
      </c>
      <c r="J26" s="363"/>
      <c r="K26" s="361"/>
      <c r="L26" s="361"/>
      <c r="M26" s="361"/>
      <c r="N26" s="361"/>
      <c r="O26" s="362"/>
      <c r="P26" s="364">
        <f t="shared" si="4"/>
        <v>0</v>
      </c>
      <c r="Q26" s="361"/>
      <c r="R26" s="361"/>
      <c r="S26" s="365">
        <f t="shared" si="1"/>
        <v>0</v>
      </c>
      <c r="T26" s="340"/>
      <c r="U26" s="340"/>
      <c r="V26" s="340"/>
    </row>
    <row r="27" spans="2:22" ht="15" customHeight="1">
      <c r="B27" s="358" t="s">
        <v>427</v>
      </c>
      <c r="C27" s="359"/>
      <c r="D27" s="360"/>
      <c r="E27" s="361"/>
      <c r="F27" s="361"/>
      <c r="G27" s="361"/>
      <c r="H27" s="361"/>
      <c r="I27" s="362">
        <f t="shared" si="2"/>
        <v>0</v>
      </c>
      <c r="J27" s="363"/>
      <c r="K27" s="361"/>
      <c r="L27" s="361"/>
      <c r="M27" s="361"/>
      <c r="N27" s="361"/>
      <c r="O27" s="362"/>
      <c r="P27" s="364">
        <f t="shared" si="4"/>
        <v>0</v>
      </c>
      <c r="Q27" s="361"/>
      <c r="R27" s="361"/>
      <c r="S27" s="365">
        <f t="shared" si="1"/>
        <v>0</v>
      </c>
      <c r="T27" s="340"/>
      <c r="U27" s="340"/>
      <c r="V27" s="340"/>
    </row>
    <row r="28" spans="2:22" ht="15" customHeight="1">
      <c r="B28" s="358" t="s">
        <v>12</v>
      </c>
      <c r="C28" s="359"/>
      <c r="D28" s="360"/>
      <c r="E28" s="361"/>
      <c r="F28" s="361"/>
      <c r="G28" s="361"/>
      <c r="H28" s="361"/>
      <c r="I28" s="362">
        <f t="shared" si="2"/>
        <v>0</v>
      </c>
      <c r="J28" s="363"/>
      <c r="K28" s="361"/>
      <c r="L28" s="361"/>
      <c r="M28" s="361"/>
      <c r="N28" s="361"/>
      <c r="O28" s="362"/>
      <c r="P28" s="364">
        <f t="shared" si="4"/>
        <v>0</v>
      </c>
      <c r="Q28" s="361"/>
      <c r="R28" s="361"/>
      <c r="S28" s="365">
        <f t="shared" si="1"/>
        <v>0</v>
      </c>
      <c r="T28" s="340"/>
      <c r="U28" s="340"/>
      <c r="V28" s="340"/>
    </row>
    <row r="29" spans="2:22" ht="15" customHeight="1">
      <c r="B29" s="358" t="s">
        <v>430</v>
      </c>
      <c r="C29" s="359"/>
      <c r="D29" s="360"/>
      <c r="E29" s="361"/>
      <c r="F29" s="361"/>
      <c r="G29" s="361"/>
      <c r="H29" s="361"/>
      <c r="I29" s="362">
        <f t="shared" si="2"/>
        <v>0</v>
      </c>
      <c r="J29" s="363"/>
      <c r="K29" s="361"/>
      <c r="L29" s="361"/>
      <c r="M29" s="361"/>
      <c r="N29" s="361"/>
      <c r="O29" s="362"/>
      <c r="P29" s="364">
        <f t="shared" si="4"/>
        <v>0</v>
      </c>
      <c r="Q29" s="361"/>
      <c r="R29" s="361"/>
      <c r="S29" s="365">
        <f t="shared" si="1"/>
        <v>0</v>
      </c>
      <c r="T29" s="340"/>
      <c r="U29" s="340"/>
      <c r="V29" s="340"/>
    </row>
    <row r="30" spans="2:22" ht="15" customHeight="1">
      <c r="B30" s="367" t="s">
        <v>212</v>
      </c>
      <c r="C30" s="368">
        <f>SUM(C31)</f>
        <v>0</v>
      </c>
      <c r="D30" s="369">
        <f t="shared" ref="D30:H30" si="7">SUM(D31)</f>
        <v>0</v>
      </c>
      <c r="E30" s="364">
        <f t="shared" si="7"/>
        <v>0</v>
      </c>
      <c r="F30" s="364">
        <f t="shared" si="7"/>
        <v>0</v>
      </c>
      <c r="G30" s="364">
        <f t="shared" si="7"/>
        <v>0</v>
      </c>
      <c r="H30" s="364">
        <f t="shared" si="7"/>
        <v>0</v>
      </c>
      <c r="I30" s="372">
        <f>SUM(I31)</f>
        <v>0</v>
      </c>
      <c r="J30" s="370">
        <f t="shared" ref="J30:N30" si="8">SUM(J31)</f>
        <v>0</v>
      </c>
      <c r="K30" s="364">
        <f t="shared" si="8"/>
        <v>0</v>
      </c>
      <c r="L30" s="364">
        <f t="shared" si="8"/>
        <v>0</v>
      </c>
      <c r="M30" s="364">
        <f t="shared" si="8"/>
        <v>0</v>
      </c>
      <c r="N30" s="364">
        <f t="shared" si="8"/>
        <v>0</v>
      </c>
      <c r="O30" s="372">
        <f t="shared" si="3"/>
        <v>0</v>
      </c>
      <c r="P30" s="364">
        <f t="shared" si="4"/>
        <v>0</v>
      </c>
      <c r="Q30" s="364">
        <f t="shared" ref="Q30:R30" si="9">SUM(Q31)</f>
        <v>0</v>
      </c>
      <c r="R30" s="364">
        <f t="shared" si="9"/>
        <v>0</v>
      </c>
      <c r="S30" s="365">
        <f>P30-Q30</f>
        <v>0</v>
      </c>
      <c r="T30" s="340"/>
      <c r="U30" s="340"/>
      <c r="V30" s="340"/>
    </row>
    <row r="31" spans="2:22" ht="15" customHeight="1">
      <c r="B31" s="358" t="s">
        <v>212</v>
      </c>
      <c r="C31" s="359"/>
      <c r="D31" s="360"/>
      <c r="E31" s="361"/>
      <c r="F31" s="361"/>
      <c r="G31" s="361"/>
      <c r="H31" s="361"/>
      <c r="I31" s="362">
        <f t="shared" si="2"/>
        <v>0</v>
      </c>
      <c r="J31" s="363"/>
      <c r="K31" s="361"/>
      <c r="L31" s="361"/>
      <c r="M31" s="361"/>
      <c r="N31" s="361"/>
      <c r="O31" s="362">
        <f t="shared" si="3"/>
        <v>0</v>
      </c>
      <c r="P31" s="364">
        <f t="shared" si="4"/>
        <v>0</v>
      </c>
      <c r="Q31" s="361"/>
      <c r="R31" s="361"/>
      <c r="S31" s="365">
        <f t="shared" si="1"/>
        <v>0</v>
      </c>
      <c r="T31" s="340"/>
      <c r="U31" s="340"/>
      <c r="V31" s="340"/>
    </row>
    <row r="32" spans="2:22" ht="15" customHeight="1" thickBot="1">
      <c r="B32" s="373" t="s">
        <v>432</v>
      </c>
      <c r="C32" s="374">
        <f>SUM(C14,C24,C30)</f>
        <v>0</v>
      </c>
      <c r="D32" s="375">
        <f t="shared" ref="D32:R32" si="10">SUM(D14,D24,D30)</f>
        <v>0</v>
      </c>
      <c r="E32" s="376">
        <f t="shared" si="10"/>
        <v>0</v>
      </c>
      <c r="F32" s="376">
        <f t="shared" si="10"/>
        <v>0</v>
      </c>
      <c r="G32" s="376">
        <f t="shared" si="10"/>
        <v>0</v>
      </c>
      <c r="H32" s="376">
        <f t="shared" si="10"/>
        <v>0</v>
      </c>
      <c r="I32" s="377">
        <f t="shared" si="10"/>
        <v>0</v>
      </c>
      <c r="J32" s="378">
        <f t="shared" si="10"/>
        <v>0</v>
      </c>
      <c r="K32" s="376">
        <f t="shared" si="10"/>
        <v>0</v>
      </c>
      <c r="L32" s="376">
        <f t="shared" si="10"/>
        <v>0</v>
      </c>
      <c r="M32" s="376">
        <f t="shared" si="10"/>
        <v>0</v>
      </c>
      <c r="N32" s="376">
        <f t="shared" si="10"/>
        <v>0</v>
      </c>
      <c r="O32" s="377">
        <f t="shared" si="10"/>
        <v>0</v>
      </c>
      <c r="P32" s="376">
        <f t="shared" si="4"/>
        <v>0</v>
      </c>
      <c r="Q32" s="376">
        <f t="shared" si="10"/>
        <v>0</v>
      </c>
      <c r="R32" s="376">
        <f t="shared" si="10"/>
        <v>0</v>
      </c>
      <c r="S32" s="395">
        <f>SUM(S14,S24,S30)</f>
        <v>0</v>
      </c>
      <c r="T32" s="340"/>
      <c r="U32" s="340"/>
      <c r="V32" s="340"/>
    </row>
    <row r="33" spans="1:22" ht="15" customHeight="1">
      <c r="B33" s="379" t="s">
        <v>433</v>
      </c>
      <c r="C33" s="380"/>
      <c r="D33" s="381"/>
      <c r="E33" s="382"/>
      <c r="F33" s="382"/>
      <c r="G33" s="382"/>
      <c r="H33" s="382"/>
      <c r="I33" s="383">
        <f t="shared" si="2"/>
        <v>0</v>
      </c>
      <c r="J33" s="384"/>
      <c r="K33" s="382"/>
      <c r="L33" s="382"/>
      <c r="M33" s="382"/>
      <c r="N33" s="382"/>
      <c r="O33" s="383">
        <f t="shared" si="3"/>
        <v>0</v>
      </c>
      <c r="P33" s="385">
        <f t="shared" si="4"/>
        <v>0</v>
      </c>
      <c r="Q33" s="382"/>
      <c r="R33" s="382"/>
      <c r="S33" s="386"/>
      <c r="T33" s="340"/>
      <c r="U33" s="340"/>
      <c r="V33" s="340"/>
    </row>
    <row r="34" spans="1:22" ht="15" customHeight="1">
      <c r="B34" s="358" t="s">
        <v>12</v>
      </c>
      <c r="C34" s="359"/>
      <c r="D34" s="360"/>
      <c r="E34" s="361"/>
      <c r="F34" s="361"/>
      <c r="G34" s="361"/>
      <c r="H34" s="361"/>
      <c r="I34" s="362">
        <f t="shared" si="2"/>
        <v>0</v>
      </c>
      <c r="J34" s="363"/>
      <c r="K34" s="361"/>
      <c r="L34" s="361"/>
      <c r="M34" s="361"/>
      <c r="N34" s="361"/>
      <c r="O34" s="362">
        <f t="shared" si="3"/>
        <v>0</v>
      </c>
      <c r="P34" s="364">
        <f t="shared" si="4"/>
        <v>0</v>
      </c>
      <c r="Q34" s="361"/>
      <c r="R34" s="361"/>
      <c r="S34" s="365"/>
      <c r="T34" s="340"/>
      <c r="U34" s="340"/>
      <c r="V34" s="340"/>
    </row>
    <row r="35" spans="1:22" ht="15" customHeight="1" thickBot="1">
      <c r="B35" s="373" t="s">
        <v>434</v>
      </c>
      <c r="C35" s="374">
        <f>SUM(C33:C34)</f>
        <v>0</v>
      </c>
      <c r="D35" s="375">
        <f t="shared" ref="D35:R35" si="11">SUM(D33:D34)</f>
        <v>0</v>
      </c>
      <c r="E35" s="376">
        <f t="shared" si="11"/>
        <v>0</v>
      </c>
      <c r="F35" s="376">
        <f t="shared" si="11"/>
        <v>0</v>
      </c>
      <c r="G35" s="376">
        <f t="shared" si="11"/>
        <v>0</v>
      </c>
      <c r="H35" s="376">
        <f t="shared" si="11"/>
        <v>0</v>
      </c>
      <c r="I35" s="377">
        <f t="shared" si="11"/>
        <v>0</v>
      </c>
      <c r="J35" s="378">
        <f t="shared" si="11"/>
        <v>0</v>
      </c>
      <c r="K35" s="376">
        <f t="shared" si="11"/>
        <v>0</v>
      </c>
      <c r="L35" s="376">
        <f t="shared" si="11"/>
        <v>0</v>
      </c>
      <c r="M35" s="376">
        <f t="shared" si="11"/>
        <v>0</v>
      </c>
      <c r="N35" s="376">
        <f t="shared" si="11"/>
        <v>0</v>
      </c>
      <c r="O35" s="377">
        <f t="shared" si="11"/>
        <v>0</v>
      </c>
      <c r="P35" s="376">
        <f>C35+I35-O35</f>
        <v>0</v>
      </c>
      <c r="Q35" s="376">
        <f t="shared" si="11"/>
        <v>0</v>
      </c>
      <c r="R35" s="376">
        <f t="shared" si="11"/>
        <v>0</v>
      </c>
      <c r="S35" s="395">
        <f>SUM(S33:S34)</f>
        <v>0</v>
      </c>
      <c r="T35" s="340"/>
      <c r="U35" s="340"/>
      <c r="V35" s="340"/>
    </row>
    <row r="36" spans="1:22" ht="15" customHeight="1">
      <c r="B36" s="367" t="s">
        <v>435</v>
      </c>
      <c r="C36" s="359"/>
      <c r="D36" s="360"/>
      <c r="E36" s="361"/>
      <c r="F36" s="361"/>
      <c r="G36" s="361"/>
      <c r="H36" s="361"/>
      <c r="I36" s="362">
        <f t="shared" si="2"/>
        <v>0</v>
      </c>
      <c r="J36" s="363"/>
      <c r="K36" s="361"/>
      <c r="L36" s="361"/>
      <c r="M36" s="361"/>
      <c r="N36" s="361"/>
      <c r="O36" s="362">
        <f t="shared" si="3"/>
        <v>0</v>
      </c>
      <c r="P36" s="364">
        <f t="shared" si="4"/>
        <v>0</v>
      </c>
      <c r="Q36" s="361"/>
      <c r="R36" s="361"/>
      <c r="S36" s="365"/>
      <c r="T36" s="340"/>
      <c r="U36" s="340"/>
      <c r="V36" s="340"/>
    </row>
    <row r="37" spans="1:22" ht="15" customHeight="1" thickBot="1">
      <c r="B37" s="373" t="s">
        <v>436</v>
      </c>
      <c r="C37" s="374">
        <f>SUM(C36)</f>
        <v>0</v>
      </c>
      <c r="D37" s="375">
        <f t="shared" ref="D37:R37" si="12">SUM(D36)</f>
        <v>0</v>
      </c>
      <c r="E37" s="376">
        <f t="shared" si="12"/>
        <v>0</v>
      </c>
      <c r="F37" s="376">
        <f t="shared" si="12"/>
        <v>0</v>
      </c>
      <c r="G37" s="376">
        <f t="shared" si="12"/>
        <v>0</v>
      </c>
      <c r="H37" s="376">
        <f t="shared" si="12"/>
        <v>0</v>
      </c>
      <c r="I37" s="377">
        <f t="shared" si="12"/>
        <v>0</v>
      </c>
      <c r="J37" s="378">
        <f t="shared" si="12"/>
        <v>0</v>
      </c>
      <c r="K37" s="376">
        <f t="shared" si="12"/>
        <v>0</v>
      </c>
      <c r="L37" s="376">
        <f t="shared" si="12"/>
        <v>0</v>
      </c>
      <c r="M37" s="376">
        <f t="shared" si="12"/>
        <v>0</v>
      </c>
      <c r="N37" s="376">
        <f t="shared" si="12"/>
        <v>0</v>
      </c>
      <c r="O37" s="377">
        <f t="shared" si="12"/>
        <v>0</v>
      </c>
      <c r="P37" s="376">
        <f t="shared" si="4"/>
        <v>0</v>
      </c>
      <c r="Q37" s="376">
        <f t="shared" si="12"/>
        <v>0</v>
      </c>
      <c r="R37" s="376">
        <f t="shared" si="12"/>
        <v>0</v>
      </c>
      <c r="S37" s="395">
        <f>SUM(S36)</f>
        <v>0</v>
      </c>
      <c r="T37" s="340"/>
      <c r="U37" s="340"/>
      <c r="V37" s="340"/>
    </row>
    <row r="38" spans="1:22" ht="15" customHeight="1" thickBot="1">
      <c r="B38" s="373" t="s">
        <v>32</v>
      </c>
      <c r="C38" s="374">
        <f>SUM(C32,C35,C37)</f>
        <v>0</v>
      </c>
      <c r="D38" s="375">
        <f>SUM(D32,D35,D37)</f>
        <v>0</v>
      </c>
      <c r="E38" s="376">
        <f t="shared" ref="E38:O38" si="13">SUM(E32,E35,E37)</f>
        <v>0</v>
      </c>
      <c r="F38" s="376">
        <f t="shared" si="13"/>
        <v>0</v>
      </c>
      <c r="G38" s="376">
        <f t="shared" si="13"/>
        <v>0</v>
      </c>
      <c r="H38" s="376">
        <f t="shared" si="13"/>
        <v>0</v>
      </c>
      <c r="I38" s="377">
        <f t="shared" si="13"/>
        <v>0</v>
      </c>
      <c r="J38" s="378">
        <f t="shared" si="13"/>
        <v>0</v>
      </c>
      <c r="K38" s="376">
        <f t="shared" si="13"/>
        <v>0</v>
      </c>
      <c r="L38" s="376">
        <f t="shared" si="13"/>
        <v>0</v>
      </c>
      <c r="M38" s="376">
        <f t="shared" si="13"/>
        <v>0</v>
      </c>
      <c r="N38" s="376">
        <f t="shared" si="13"/>
        <v>0</v>
      </c>
      <c r="O38" s="377">
        <f t="shared" si="13"/>
        <v>0</v>
      </c>
      <c r="P38" s="376">
        <f>SUM(P32,P35,P37)</f>
        <v>0</v>
      </c>
      <c r="Q38" s="376">
        <f t="shared" ref="Q38:R38" si="14">SUM(Q32,Q35,Q37)</f>
        <v>0</v>
      </c>
      <c r="R38" s="376">
        <f t="shared" si="14"/>
        <v>0</v>
      </c>
      <c r="S38" s="395">
        <f>SUM(S32,S35,S37)</f>
        <v>0</v>
      </c>
      <c r="T38" s="340"/>
      <c r="U38" s="340"/>
      <c r="V38" s="340"/>
    </row>
    <row r="39" spans="1:22" ht="18.75" customHeight="1">
      <c r="B39" s="340"/>
      <c r="C39" s="340"/>
      <c r="D39" s="340"/>
      <c r="E39" s="340"/>
      <c r="F39" s="340"/>
      <c r="G39" s="340"/>
      <c r="H39" s="340"/>
      <c r="I39" s="340"/>
      <c r="J39" s="340"/>
      <c r="K39" s="340"/>
      <c r="L39" s="340"/>
      <c r="M39" s="340"/>
      <c r="N39" s="340"/>
      <c r="O39" s="340"/>
      <c r="P39" s="340"/>
      <c r="Q39" s="340"/>
      <c r="R39" s="340"/>
      <c r="S39" s="340"/>
      <c r="T39" s="340"/>
      <c r="U39" s="340"/>
      <c r="V39" s="340"/>
    </row>
    <row r="40" spans="1:22" ht="18.75" customHeight="1">
      <c r="B40" s="340"/>
      <c r="C40" s="387"/>
      <c r="D40" s="387"/>
      <c r="E40" s="387"/>
      <c r="F40" s="387"/>
      <c r="G40" s="387"/>
      <c r="H40" s="387"/>
      <c r="I40" s="387"/>
      <c r="J40" s="387"/>
      <c r="K40" s="387"/>
      <c r="L40" s="387"/>
      <c r="M40" s="387"/>
      <c r="N40" s="387"/>
      <c r="O40" s="387"/>
      <c r="P40" s="387"/>
      <c r="Q40" s="387"/>
      <c r="R40" s="387"/>
      <c r="S40" s="387"/>
      <c r="T40" s="340"/>
      <c r="U40" s="340"/>
      <c r="V40" s="340"/>
    </row>
    <row r="41" spans="1:22" ht="18.75" customHeight="1">
      <c r="B41" s="340"/>
      <c r="C41" s="388"/>
      <c r="D41" s="388"/>
      <c r="E41" s="388"/>
      <c r="F41" s="388"/>
      <c r="G41" s="388"/>
      <c r="H41" s="388"/>
      <c r="I41" s="388"/>
      <c r="J41" s="388"/>
      <c r="K41" s="388"/>
      <c r="L41" s="388"/>
      <c r="M41" s="388"/>
      <c r="N41" s="388"/>
      <c r="O41" s="388"/>
      <c r="P41" s="388"/>
      <c r="Q41" s="388"/>
      <c r="R41" s="388"/>
      <c r="S41" s="388"/>
      <c r="T41" s="340"/>
      <c r="U41" s="340"/>
      <c r="V41" s="340"/>
    </row>
    <row r="42" spans="1:22" ht="18.75" customHeight="1" thickBot="1">
      <c r="A42" s="338" t="s">
        <v>437</v>
      </c>
      <c r="C42" s="388"/>
      <c r="D42" s="388"/>
      <c r="E42" s="388"/>
      <c r="F42" s="388"/>
      <c r="G42" s="388"/>
      <c r="H42" s="388"/>
      <c r="I42" s="388"/>
      <c r="J42" s="388"/>
      <c r="K42" s="388"/>
      <c r="L42" s="388"/>
      <c r="M42" s="388"/>
      <c r="N42" s="388"/>
      <c r="O42" s="388"/>
      <c r="P42" s="388"/>
      <c r="Q42" s="388"/>
      <c r="R42" s="388"/>
      <c r="S42" s="388"/>
      <c r="T42" s="334"/>
      <c r="U42" s="340"/>
      <c r="V42" s="340"/>
    </row>
    <row r="43" spans="1:22" ht="13.5" customHeight="1">
      <c r="B43" s="673" t="s">
        <v>22</v>
      </c>
      <c r="C43" s="675" t="s">
        <v>438</v>
      </c>
      <c r="D43" s="677" t="s">
        <v>439</v>
      </c>
      <c r="E43" s="677" t="s">
        <v>440</v>
      </c>
      <c r="F43" s="677" t="s">
        <v>441</v>
      </c>
      <c r="G43" s="677" t="s">
        <v>442</v>
      </c>
      <c r="H43" s="677" t="s">
        <v>443</v>
      </c>
      <c r="I43" s="677" t="s">
        <v>444</v>
      </c>
      <c r="J43" s="679" t="s">
        <v>408</v>
      </c>
      <c r="K43" s="340"/>
      <c r="L43" s="340"/>
    </row>
    <row r="44" spans="1:22" ht="13.5" customHeight="1" thickBot="1">
      <c r="B44" s="674"/>
      <c r="C44" s="676"/>
      <c r="D44" s="678"/>
      <c r="E44" s="678"/>
      <c r="F44" s="678"/>
      <c r="G44" s="678"/>
      <c r="H44" s="678"/>
      <c r="I44" s="678"/>
      <c r="J44" s="680"/>
      <c r="K44" s="340"/>
      <c r="L44" s="340"/>
    </row>
    <row r="45" spans="1:22" ht="15" customHeight="1" thickTop="1">
      <c r="B45" s="351" t="s">
        <v>425</v>
      </c>
      <c r="C45" s="354">
        <f t="shared" ref="C45:I45" si="15">SUM(C46:C54)</f>
        <v>0</v>
      </c>
      <c r="D45" s="354">
        <f t="shared" si="15"/>
        <v>0</v>
      </c>
      <c r="E45" s="354">
        <f t="shared" si="15"/>
        <v>0</v>
      </c>
      <c r="F45" s="354">
        <f t="shared" si="15"/>
        <v>0</v>
      </c>
      <c r="G45" s="354">
        <f t="shared" si="15"/>
        <v>0</v>
      </c>
      <c r="H45" s="354">
        <f t="shared" si="15"/>
        <v>0</v>
      </c>
      <c r="I45" s="354">
        <f t="shared" si="15"/>
        <v>0</v>
      </c>
      <c r="J45" s="357">
        <f>SUM(C45:I45)</f>
        <v>0</v>
      </c>
      <c r="K45" s="340"/>
      <c r="L45" s="340"/>
    </row>
    <row r="46" spans="1:22" ht="15" customHeight="1">
      <c r="B46" s="358" t="s">
        <v>234</v>
      </c>
      <c r="C46" s="361"/>
      <c r="D46" s="361"/>
      <c r="E46" s="361"/>
      <c r="F46" s="361"/>
      <c r="G46" s="361"/>
      <c r="H46" s="361"/>
      <c r="I46" s="361"/>
      <c r="J46" s="365">
        <f>SUM(C46:I46)</f>
        <v>0</v>
      </c>
      <c r="K46" s="340"/>
      <c r="L46" s="340"/>
    </row>
    <row r="47" spans="1:22" ht="15" customHeight="1">
      <c r="B47" s="358" t="s">
        <v>445</v>
      </c>
      <c r="C47" s="361"/>
      <c r="D47" s="361"/>
      <c r="E47" s="361"/>
      <c r="F47" s="361"/>
      <c r="G47" s="361"/>
      <c r="H47" s="361"/>
      <c r="I47" s="361"/>
      <c r="J47" s="365">
        <f>SUM(C47:I47)</f>
        <v>0</v>
      </c>
      <c r="K47" s="340"/>
      <c r="L47" s="340"/>
    </row>
    <row r="48" spans="1:22" ht="15" customHeight="1">
      <c r="B48" s="358" t="s">
        <v>215</v>
      </c>
      <c r="C48" s="361"/>
      <c r="D48" s="361"/>
      <c r="E48" s="361"/>
      <c r="F48" s="361"/>
      <c r="G48" s="361"/>
      <c r="H48" s="361"/>
      <c r="I48" s="361"/>
      <c r="J48" s="365">
        <f t="shared" ref="J48:J62" si="16">SUM(C48:I48)</f>
        <v>0</v>
      </c>
      <c r="K48" s="340"/>
      <c r="L48" s="340"/>
    </row>
    <row r="49" spans="2:22" ht="15" customHeight="1">
      <c r="B49" s="358" t="s">
        <v>427</v>
      </c>
      <c r="C49" s="361"/>
      <c r="D49" s="361"/>
      <c r="E49" s="361"/>
      <c r="F49" s="361"/>
      <c r="G49" s="361"/>
      <c r="H49" s="361"/>
      <c r="I49" s="361"/>
      <c r="J49" s="365">
        <f t="shared" si="16"/>
        <v>0</v>
      </c>
      <c r="K49" s="340"/>
      <c r="L49" s="340"/>
    </row>
    <row r="50" spans="2:22" ht="15" customHeight="1">
      <c r="B50" s="358" t="s">
        <v>227</v>
      </c>
      <c r="C50" s="361"/>
      <c r="D50" s="361"/>
      <c r="E50" s="361"/>
      <c r="F50" s="361"/>
      <c r="G50" s="361"/>
      <c r="H50" s="361"/>
      <c r="I50" s="361"/>
      <c r="J50" s="365">
        <f t="shared" si="16"/>
        <v>0</v>
      </c>
      <c r="K50" s="340"/>
      <c r="L50" s="340"/>
    </row>
    <row r="51" spans="2:22" ht="15" customHeight="1">
      <c r="B51" s="358" t="s">
        <v>446</v>
      </c>
      <c r="C51" s="361"/>
      <c r="D51" s="361"/>
      <c r="E51" s="361"/>
      <c r="F51" s="361"/>
      <c r="G51" s="361"/>
      <c r="H51" s="361"/>
      <c r="I51" s="361"/>
      <c r="J51" s="365">
        <f t="shared" si="16"/>
        <v>0</v>
      </c>
      <c r="K51" s="340"/>
      <c r="L51" s="340"/>
    </row>
    <row r="52" spans="2:22" ht="15" customHeight="1">
      <c r="B52" s="358" t="s">
        <v>229</v>
      </c>
      <c r="C52" s="361"/>
      <c r="D52" s="361"/>
      <c r="E52" s="361"/>
      <c r="F52" s="361"/>
      <c r="G52" s="361"/>
      <c r="H52" s="361"/>
      <c r="I52" s="361"/>
      <c r="J52" s="365">
        <f t="shared" si="16"/>
        <v>0</v>
      </c>
      <c r="K52" s="340"/>
      <c r="L52" s="340"/>
    </row>
    <row r="53" spans="2:22" ht="15" customHeight="1">
      <c r="B53" s="358" t="s">
        <v>230</v>
      </c>
      <c r="C53" s="361"/>
      <c r="D53" s="361"/>
      <c r="E53" s="361"/>
      <c r="F53" s="361"/>
      <c r="G53" s="361"/>
      <c r="H53" s="361"/>
      <c r="I53" s="361"/>
      <c r="J53" s="365">
        <f t="shared" si="16"/>
        <v>0</v>
      </c>
      <c r="K53" s="340"/>
      <c r="L53" s="340"/>
    </row>
    <row r="54" spans="2:22" ht="15" customHeight="1">
      <c r="B54" s="358" t="s">
        <v>231</v>
      </c>
      <c r="C54" s="361"/>
      <c r="D54" s="361"/>
      <c r="E54" s="361"/>
      <c r="F54" s="361"/>
      <c r="G54" s="361"/>
      <c r="H54" s="361"/>
      <c r="I54" s="361"/>
      <c r="J54" s="365">
        <f t="shared" si="16"/>
        <v>0</v>
      </c>
      <c r="K54" s="340"/>
      <c r="L54" s="340"/>
    </row>
    <row r="55" spans="2:22" ht="15" customHeight="1">
      <c r="B55" s="367" t="s">
        <v>431</v>
      </c>
      <c r="C55" s="364">
        <f t="shared" ref="C55:I55" si="17">SUM(C56:C60)</f>
        <v>0</v>
      </c>
      <c r="D55" s="364">
        <f t="shared" si="17"/>
        <v>0</v>
      </c>
      <c r="E55" s="364">
        <f t="shared" si="17"/>
        <v>0</v>
      </c>
      <c r="F55" s="364">
        <f t="shared" si="17"/>
        <v>0</v>
      </c>
      <c r="G55" s="364">
        <f t="shared" si="17"/>
        <v>0</v>
      </c>
      <c r="H55" s="364">
        <f t="shared" si="17"/>
        <v>0</v>
      </c>
      <c r="I55" s="364">
        <f t="shared" si="17"/>
        <v>0</v>
      </c>
      <c r="J55" s="365">
        <f>SUM(C55:I55)</f>
        <v>0</v>
      </c>
      <c r="K55" s="340"/>
      <c r="L55" s="340"/>
    </row>
    <row r="56" spans="2:22" ht="15" customHeight="1">
      <c r="B56" s="358" t="s">
        <v>234</v>
      </c>
      <c r="C56" s="361"/>
      <c r="D56" s="361"/>
      <c r="E56" s="361"/>
      <c r="F56" s="361"/>
      <c r="G56" s="361"/>
      <c r="H56" s="361"/>
      <c r="I56" s="361"/>
      <c r="J56" s="365">
        <f t="shared" si="16"/>
        <v>0</v>
      </c>
      <c r="K56" s="340"/>
      <c r="L56" s="340"/>
    </row>
    <row r="57" spans="2:22" ht="15" customHeight="1">
      <c r="B57" s="358" t="s">
        <v>219</v>
      </c>
      <c r="C57" s="361"/>
      <c r="D57" s="361"/>
      <c r="E57" s="361"/>
      <c r="F57" s="361"/>
      <c r="G57" s="361"/>
      <c r="H57" s="361"/>
      <c r="I57" s="361"/>
      <c r="J57" s="365">
        <f t="shared" si="16"/>
        <v>0</v>
      </c>
      <c r="K57" s="340"/>
      <c r="L57" s="340"/>
    </row>
    <row r="58" spans="2:22" ht="15" customHeight="1">
      <c r="B58" s="358" t="s">
        <v>427</v>
      </c>
      <c r="C58" s="361"/>
      <c r="D58" s="361"/>
      <c r="E58" s="361"/>
      <c r="F58" s="361"/>
      <c r="G58" s="361"/>
      <c r="H58" s="361"/>
      <c r="I58" s="361"/>
      <c r="J58" s="365">
        <f t="shared" si="16"/>
        <v>0</v>
      </c>
      <c r="K58" s="340"/>
      <c r="L58" s="340"/>
    </row>
    <row r="59" spans="2:22" ht="15" customHeight="1">
      <c r="B59" s="358" t="s">
        <v>230</v>
      </c>
      <c r="C59" s="361"/>
      <c r="D59" s="361"/>
      <c r="E59" s="361"/>
      <c r="F59" s="361"/>
      <c r="G59" s="361"/>
      <c r="H59" s="361"/>
      <c r="I59" s="361"/>
      <c r="J59" s="365">
        <f t="shared" si="16"/>
        <v>0</v>
      </c>
      <c r="K59" s="340"/>
      <c r="L59" s="340"/>
    </row>
    <row r="60" spans="2:22" ht="15" customHeight="1">
      <c r="B60" s="358" t="s">
        <v>231</v>
      </c>
      <c r="C60" s="361"/>
      <c r="D60" s="361"/>
      <c r="E60" s="361"/>
      <c r="F60" s="361"/>
      <c r="G60" s="361"/>
      <c r="H60" s="361"/>
      <c r="I60" s="361"/>
      <c r="J60" s="365">
        <f t="shared" si="16"/>
        <v>0</v>
      </c>
      <c r="K60" s="340"/>
      <c r="L60" s="340"/>
    </row>
    <row r="61" spans="2:22" ht="15" customHeight="1">
      <c r="B61" s="367" t="s">
        <v>212</v>
      </c>
      <c r="C61" s="364">
        <f>SUM(C62)</f>
        <v>0</v>
      </c>
      <c r="D61" s="364">
        <f>SUM(D62)</f>
        <v>0</v>
      </c>
      <c r="E61" s="364">
        <f>SUM(E62)</f>
        <v>0</v>
      </c>
      <c r="F61" s="364">
        <f t="shared" ref="F61" si="18">SUM(F62)</f>
        <v>0</v>
      </c>
      <c r="G61" s="364">
        <f>SUM(G62)</f>
        <v>0</v>
      </c>
      <c r="H61" s="364">
        <f>SUM(H62)</f>
        <v>0</v>
      </c>
      <c r="I61" s="364">
        <f>SUM(I62)</f>
        <v>0</v>
      </c>
      <c r="J61" s="365">
        <f t="shared" si="16"/>
        <v>0</v>
      </c>
      <c r="K61" s="340"/>
      <c r="L61" s="340"/>
    </row>
    <row r="62" spans="2:22" ht="15" customHeight="1">
      <c r="B62" s="358" t="s">
        <v>212</v>
      </c>
      <c r="C62" s="361"/>
      <c r="D62" s="361"/>
      <c r="E62" s="361"/>
      <c r="F62" s="361"/>
      <c r="G62" s="361"/>
      <c r="H62" s="361"/>
      <c r="I62" s="361"/>
      <c r="J62" s="365">
        <f t="shared" si="16"/>
        <v>0</v>
      </c>
      <c r="K62" s="340"/>
      <c r="L62" s="340"/>
    </row>
    <row r="63" spans="2:22" ht="15" customHeight="1" thickBot="1">
      <c r="B63" s="389" t="s">
        <v>32</v>
      </c>
      <c r="C63" s="376">
        <f>SUM(C45,C55,C61)</f>
        <v>0</v>
      </c>
      <c r="D63" s="376">
        <f t="shared" ref="D63:H63" si="19">SUM(D45,D55,D61)</f>
        <v>0</v>
      </c>
      <c r="E63" s="376">
        <f t="shared" si="19"/>
        <v>0</v>
      </c>
      <c r="F63" s="376">
        <f t="shared" si="19"/>
        <v>0</v>
      </c>
      <c r="G63" s="376">
        <f t="shared" si="19"/>
        <v>0</v>
      </c>
      <c r="H63" s="376">
        <f t="shared" si="19"/>
        <v>0</v>
      </c>
      <c r="I63" s="376">
        <f>SUM(I45,I55,I61)</f>
        <v>0</v>
      </c>
      <c r="J63" s="376">
        <f>SUM(J45,J55,J61)</f>
        <v>0</v>
      </c>
      <c r="K63" s="340"/>
      <c r="L63" s="340"/>
    </row>
    <row r="64" spans="2:22" ht="18.75" customHeight="1">
      <c r="B64" s="340"/>
      <c r="C64" s="340"/>
      <c r="D64" s="340"/>
      <c r="E64" s="340"/>
      <c r="F64" s="340"/>
      <c r="G64" s="340"/>
      <c r="H64" s="340"/>
      <c r="I64" s="340"/>
      <c r="J64" s="340"/>
      <c r="K64" s="340"/>
      <c r="L64" s="340"/>
      <c r="M64" s="340"/>
      <c r="N64" s="340"/>
      <c r="O64" s="340"/>
      <c r="P64" s="340"/>
      <c r="Q64" s="340"/>
      <c r="R64" s="340"/>
      <c r="S64" s="340"/>
      <c r="T64" s="340"/>
      <c r="U64" s="340"/>
      <c r="V64" s="340"/>
    </row>
    <row r="65" spans="1:22" ht="18.75" customHeight="1">
      <c r="B65" s="340"/>
      <c r="C65" s="387"/>
      <c r="D65" s="387"/>
      <c r="E65" s="387"/>
      <c r="F65" s="387"/>
      <c r="G65" s="387"/>
      <c r="H65" s="387"/>
      <c r="I65" s="387"/>
      <c r="J65" s="387"/>
      <c r="K65" s="387"/>
      <c r="L65" s="387"/>
      <c r="M65" s="387"/>
      <c r="N65" s="387"/>
      <c r="O65" s="387"/>
      <c r="P65" s="387"/>
      <c r="Q65" s="387"/>
      <c r="R65" s="387"/>
      <c r="S65" s="387"/>
      <c r="T65" s="340"/>
      <c r="U65" s="340"/>
      <c r="V65" s="340"/>
    </row>
    <row r="66" spans="1:22" s="64" customFormat="1" ht="18.75" customHeight="1">
      <c r="A66" s="73" t="s">
        <v>69</v>
      </c>
      <c r="S66" s="67"/>
    </row>
    <row r="67" spans="1:22" s="64" customFormat="1" ht="18.75" customHeight="1">
      <c r="A67" s="337" t="s">
        <v>396</v>
      </c>
      <c r="B67" s="336"/>
      <c r="S67" s="67"/>
    </row>
    <row r="68" spans="1:22" ht="18.75" customHeight="1" thickBot="1">
      <c r="A68" s="338"/>
      <c r="B68" s="339"/>
      <c r="C68" s="340"/>
      <c r="D68" s="340"/>
      <c r="E68" s="340"/>
      <c r="F68" s="340"/>
      <c r="G68" s="340"/>
      <c r="I68" s="334"/>
      <c r="J68" s="340"/>
      <c r="K68" s="340"/>
      <c r="L68" s="340"/>
    </row>
    <row r="69" spans="1:22">
      <c r="B69" s="390"/>
      <c r="C69" s="391"/>
      <c r="D69" s="681" t="s">
        <v>447</v>
      </c>
      <c r="E69" s="681"/>
      <c r="F69" s="681"/>
      <c r="G69" s="681"/>
      <c r="H69" s="681"/>
      <c r="I69" s="681"/>
      <c r="J69" s="682" t="s">
        <v>448</v>
      </c>
      <c r="K69" s="683"/>
      <c r="L69" s="683"/>
      <c r="M69" s="683"/>
      <c r="N69" s="683"/>
      <c r="O69" s="683"/>
      <c r="P69" s="392" t="s">
        <v>399</v>
      </c>
      <c r="Q69" s="392" t="s">
        <v>400</v>
      </c>
      <c r="R69" s="392"/>
      <c r="S69" s="393" t="s">
        <v>401</v>
      </c>
      <c r="T69" s="340"/>
      <c r="U69" s="340"/>
      <c r="V69" s="340"/>
    </row>
    <row r="70" spans="1:22">
      <c r="B70" s="345" t="s">
        <v>22</v>
      </c>
      <c r="C70" s="346" t="s">
        <v>402</v>
      </c>
      <c r="D70" s="347" t="s">
        <v>403</v>
      </c>
      <c r="E70" s="348" t="s">
        <v>404</v>
      </c>
      <c r="F70" s="348" t="s">
        <v>405</v>
      </c>
      <c r="G70" s="348" t="s">
        <v>406</v>
      </c>
      <c r="H70" s="348" t="s">
        <v>407</v>
      </c>
      <c r="I70" s="349" t="s">
        <v>408</v>
      </c>
      <c r="J70" s="345" t="s">
        <v>409</v>
      </c>
      <c r="K70" s="348" t="s">
        <v>410</v>
      </c>
      <c r="L70" s="348" t="s">
        <v>411</v>
      </c>
      <c r="M70" s="348" t="s">
        <v>412</v>
      </c>
      <c r="N70" s="348" t="s">
        <v>413</v>
      </c>
      <c r="O70" s="348" t="s">
        <v>408</v>
      </c>
      <c r="P70" s="348" t="s">
        <v>414</v>
      </c>
      <c r="Q70" s="348" t="s">
        <v>415</v>
      </c>
      <c r="R70" s="348" t="s">
        <v>416</v>
      </c>
      <c r="S70" s="350" t="s">
        <v>417</v>
      </c>
      <c r="T70" s="340"/>
      <c r="U70" s="340"/>
      <c r="V70" s="340"/>
    </row>
    <row r="71" spans="1:22" ht="14.25" thickBot="1">
      <c r="B71" s="345"/>
      <c r="C71" s="346" t="s">
        <v>418</v>
      </c>
      <c r="D71" s="347"/>
      <c r="E71" s="348"/>
      <c r="F71" s="348"/>
      <c r="G71" s="348"/>
      <c r="H71" s="348"/>
      <c r="I71" s="349" t="s">
        <v>419</v>
      </c>
      <c r="J71" s="345"/>
      <c r="K71" s="348"/>
      <c r="L71" s="348"/>
      <c r="M71" s="348"/>
      <c r="N71" s="348"/>
      <c r="O71" s="348" t="s">
        <v>449</v>
      </c>
      <c r="P71" s="348" t="s">
        <v>421</v>
      </c>
      <c r="Q71" s="348" t="s">
        <v>422</v>
      </c>
      <c r="R71" s="348" t="s">
        <v>423</v>
      </c>
      <c r="S71" s="350" t="s">
        <v>424</v>
      </c>
      <c r="T71" s="340"/>
      <c r="U71" s="340"/>
      <c r="V71" s="340"/>
    </row>
    <row r="72" spans="1:22" ht="15" customHeight="1" thickTop="1">
      <c r="B72" s="351" t="s">
        <v>425</v>
      </c>
      <c r="C72" s="352">
        <f t="shared" ref="C72:O72" si="20">SUM(C73:C81)</f>
        <v>0</v>
      </c>
      <c r="D72" s="353">
        <f t="shared" si="20"/>
        <v>0</v>
      </c>
      <c r="E72" s="354">
        <f t="shared" si="20"/>
        <v>0</v>
      </c>
      <c r="F72" s="354">
        <f t="shared" si="20"/>
        <v>0</v>
      </c>
      <c r="G72" s="354">
        <f t="shared" si="20"/>
        <v>0</v>
      </c>
      <c r="H72" s="354">
        <f t="shared" si="20"/>
        <v>0</v>
      </c>
      <c r="I72" s="355">
        <f t="shared" si="20"/>
        <v>0</v>
      </c>
      <c r="J72" s="356">
        <f t="shared" si="20"/>
        <v>0</v>
      </c>
      <c r="K72" s="354">
        <f t="shared" si="20"/>
        <v>0</v>
      </c>
      <c r="L72" s="354">
        <f t="shared" si="20"/>
        <v>0</v>
      </c>
      <c r="M72" s="354">
        <f t="shared" si="20"/>
        <v>0</v>
      </c>
      <c r="N72" s="354">
        <f t="shared" si="20"/>
        <v>0</v>
      </c>
      <c r="O72" s="355">
        <f t="shared" si="20"/>
        <v>0</v>
      </c>
      <c r="P72" s="354">
        <f>C72+I72-O72</f>
        <v>0</v>
      </c>
      <c r="Q72" s="354">
        <f>SUM(Q73:Q81)</f>
        <v>0</v>
      </c>
      <c r="R72" s="354">
        <f>SUM(R73:R81)</f>
        <v>0</v>
      </c>
      <c r="S72" s="357">
        <f>P72-Q72</f>
        <v>0</v>
      </c>
      <c r="T72" s="340"/>
      <c r="U72" s="340"/>
      <c r="V72" s="340"/>
    </row>
    <row r="73" spans="1:22" ht="15" customHeight="1">
      <c r="B73" s="358" t="s">
        <v>234</v>
      </c>
      <c r="C73" s="359"/>
      <c r="D73" s="360"/>
      <c r="E73" s="361"/>
      <c r="F73" s="361"/>
      <c r="G73" s="361"/>
      <c r="H73" s="361"/>
      <c r="I73" s="362">
        <f>SUM(D73:H73)</f>
        <v>0</v>
      </c>
      <c r="J73" s="363"/>
      <c r="K73" s="361"/>
      <c r="L73" s="361"/>
      <c r="M73" s="361"/>
      <c r="N73" s="361"/>
      <c r="O73" s="362">
        <f>SUM(J73:N73)</f>
        <v>0</v>
      </c>
      <c r="P73" s="364">
        <f>C73+I73-O73</f>
        <v>0</v>
      </c>
      <c r="Q73" s="361"/>
      <c r="R73" s="361"/>
      <c r="S73" s="365">
        <f t="shared" ref="S73" si="21">P73-Q73</f>
        <v>0</v>
      </c>
      <c r="T73" s="340"/>
      <c r="U73" s="340"/>
      <c r="V73" s="340"/>
    </row>
    <row r="74" spans="1:22" ht="15" customHeight="1">
      <c r="B74" s="358" t="s">
        <v>426</v>
      </c>
      <c r="C74" s="359"/>
      <c r="D74" s="360"/>
      <c r="E74" s="361"/>
      <c r="F74" s="361"/>
      <c r="G74" s="361"/>
      <c r="H74" s="361"/>
      <c r="I74" s="362">
        <f t="shared" ref="I74:I81" si="22">SUM(D74:H74)</f>
        <v>0</v>
      </c>
      <c r="J74" s="363"/>
      <c r="K74" s="361"/>
      <c r="L74" s="361"/>
      <c r="M74" s="361"/>
      <c r="N74" s="361"/>
      <c r="O74" s="362">
        <f t="shared" ref="O74:O81" si="23">SUM(J74:N74)</f>
        <v>0</v>
      </c>
      <c r="P74" s="364"/>
      <c r="Q74" s="361"/>
      <c r="R74" s="361"/>
      <c r="S74" s="365"/>
      <c r="T74" s="340"/>
      <c r="U74" s="340"/>
      <c r="V74" s="340"/>
    </row>
    <row r="75" spans="1:22" ht="15" customHeight="1">
      <c r="B75" s="358" t="s">
        <v>215</v>
      </c>
      <c r="C75" s="359"/>
      <c r="D75" s="360"/>
      <c r="E75" s="361"/>
      <c r="F75" s="361"/>
      <c r="G75" s="361"/>
      <c r="H75" s="361"/>
      <c r="I75" s="362">
        <f t="shared" si="22"/>
        <v>0</v>
      </c>
      <c r="J75" s="363"/>
      <c r="K75" s="361"/>
      <c r="L75" s="361"/>
      <c r="M75" s="361"/>
      <c r="N75" s="361"/>
      <c r="O75" s="362">
        <f t="shared" si="23"/>
        <v>0</v>
      </c>
      <c r="P75" s="364">
        <f t="shared" ref="P75:P87" si="24">C75+I75-O75</f>
        <v>0</v>
      </c>
      <c r="Q75" s="361"/>
      <c r="R75" s="361"/>
      <c r="S75" s="365">
        <f t="shared" ref="S75:S89" si="25">P75-Q75</f>
        <v>0</v>
      </c>
      <c r="T75" s="340"/>
      <c r="U75" s="340"/>
      <c r="V75" s="340"/>
    </row>
    <row r="76" spans="1:22" ht="15" customHeight="1">
      <c r="B76" s="358" t="s">
        <v>427</v>
      </c>
      <c r="C76" s="359"/>
      <c r="D76" s="360"/>
      <c r="E76" s="361"/>
      <c r="F76" s="361"/>
      <c r="G76" s="361"/>
      <c r="H76" s="361"/>
      <c r="I76" s="362">
        <f t="shared" si="22"/>
        <v>0</v>
      </c>
      <c r="J76" s="363"/>
      <c r="K76" s="361"/>
      <c r="L76" s="361"/>
      <c r="M76" s="361"/>
      <c r="N76" s="361"/>
      <c r="O76" s="362">
        <f t="shared" si="23"/>
        <v>0</v>
      </c>
      <c r="P76" s="364">
        <f t="shared" si="24"/>
        <v>0</v>
      </c>
      <c r="Q76" s="361"/>
      <c r="R76" s="361"/>
      <c r="S76" s="365">
        <f t="shared" si="25"/>
        <v>0</v>
      </c>
      <c r="T76" s="340"/>
      <c r="U76" s="340"/>
      <c r="V76" s="340"/>
    </row>
    <row r="77" spans="1:22" ht="15" customHeight="1">
      <c r="B77" s="358" t="s">
        <v>256</v>
      </c>
      <c r="C77" s="359"/>
      <c r="D77" s="360"/>
      <c r="E77" s="361"/>
      <c r="F77" s="361"/>
      <c r="G77" s="361"/>
      <c r="H77" s="361"/>
      <c r="I77" s="362">
        <f t="shared" si="22"/>
        <v>0</v>
      </c>
      <c r="J77" s="363"/>
      <c r="K77" s="361"/>
      <c r="L77" s="361"/>
      <c r="M77" s="361"/>
      <c r="N77" s="361"/>
      <c r="O77" s="362">
        <f t="shared" si="23"/>
        <v>0</v>
      </c>
      <c r="P77" s="364">
        <f t="shared" si="24"/>
        <v>0</v>
      </c>
      <c r="Q77" s="361"/>
      <c r="R77" s="361"/>
      <c r="S77" s="365">
        <f t="shared" si="25"/>
        <v>0</v>
      </c>
      <c r="T77" s="340"/>
      <c r="U77" s="340"/>
      <c r="V77" s="340"/>
    </row>
    <row r="78" spans="1:22" ht="15" customHeight="1">
      <c r="B78" s="358" t="s">
        <v>428</v>
      </c>
      <c r="C78" s="359"/>
      <c r="D78" s="360"/>
      <c r="E78" s="361"/>
      <c r="F78" s="361"/>
      <c r="G78" s="361"/>
      <c r="H78" s="361"/>
      <c r="I78" s="362">
        <f t="shared" si="22"/>
        <v>0</v>
      </c>
      <c r="J78" s="363"/>
      <c r="K78" s="361"/>
      <c r="L78" s="361"/>
      <c r="M78" s="361"/>
      <c r="N78" s="361"/>
      <c r="O78" s="362">
        <f t="shared" si="23"/>
        <v>0</v>
      </c>
      <c r="P78" s="364">
        <f t="shared" si="24"/>
        <v>0</v>
      </c>
      <c r="Q78" s="361"/>
      <c r="R78" s="361"/>
      <c r="S78" s="365">
        <f t="shared" si="25"/>
        <v>0</v>
      </c>
      <c r="T78" s="340"/>
      <c r="U78" s="340"/>
      <c r="V78" s="340"/>
    </row>
    <row r="79" spans="1:22" ht="15" customHeight="1">
      <c r="B79" s="358" t="s">
        <v>429</v>
      </c>
      <c r="C79" s="359"/>
      <c r="D79" s="360"/>
      <c r="E79" s="361"/>
      <c r="F79" s="361"/>
      <c r="G79" s="361"/>
      <c r="H79" s="361"/>
      <c r="I79" s="362">
        <f t="shared" si="22"/>
        <v>0</v>
      </c>
      <c r="J79" s="363"/>
      <c r="K79" s="361"/>
      <c r="L79" s="361"/>
      <c r="M79" s="361"/>
      <c r="N79" s="361"/>
      <c r="O79" s="362">
        <f t="shared" si="23"/>
        <v>0</v>
      </c>
      <c r="P79" s="364">
        <f t="shared" si="24"/>
        <v>0</v>
      </c>
      <c r="Q79" s="361"/>
      <c r="R79" s="361"/>
      <c r="S79" s="365">
        <f t="shared" si="25"/>
        <v>0</v>
      </c>
      <c r="T79" s="340"/>
      <c r="U79" s="340"/>
      <c r="V79" s="340"/>
    </row>
    <row r="80" spans="1:22" ht="15" customHeight="1">
      <c r="B80" s="358" t="s">
        <v>12</v>
      </c>
      <c r="C80" s="359"/>
      <c r="D80" s="360"/>
      <c r="E80" s="361"/>
      <c r="F80" s="361"/>
      <c r="G80" s="361"/>
      <c r="H80" s="361"/>
      <c r="I80" s="362">
        <f t="shared" si="22"/>
        <v>0</v>
      </c>
      <c r="J80" s="363"/>
      <c r="K80" s="361"/>
      <c r="L80" s="361"/>
      <c r="M80" s="361"/>
      <c r="N80" s="361"/>
      <c r="O80" s="362">
        <f t="shared" si="23"/>
        <v>0</v>
      </c>
      <c r="P80" s="364">
        <f t="shared" si="24"/>
        <v>0</v>
      </c>
      <c r="Q80" s="361"/>
      <c r="R80" s="361"/>
      <c r="S80" s="365">
        <f t="shared" si="25"/>
        <v>0</v>
      </c>
      <c r="T80" s="340"/>
      <c r="U80" s="340"/>
      <c r="V80" s="340"/>
    </row>
    <row r="81" spans="2:22" ht="15" customHeight="1">
      <c r="B81" s="358" t="s">
        <v>430</v>
      </c>
      <c r="C81" s="359"/>
      <c r="D81" s="360"/>
      <c r="E81" s="361"/>
      <c r="F81" s="361"/>
      <c r="G81" s="361"/>
      <c r="H81" s="361"/>
      <c r="I81" s="366">
        <f t="shared" si="22"/>
        <v>0</v>
      </c>
      <c r="J81" s="363"/>
      <c r="K81" s="361"/>
      <c r="L81" s="361"/>
      <c r="M81" s="361"/>
      <c r="N81" s="361"/>
      <c r="O81" s="362">
        <f t="shared" si="23"/>
        <v>0</v>
      </c>
      <c r="P81" s="364">
        <f t="shared" si="24"/>
        <v>0</v>
      </c>
      <c r="Q81" s="361"/>
      <c r="R81" s="361"/>
      <c r="S81" s="365">
        <f t="shared" si="25"/>
        <v>0</v>
      </c>
      <c r="T81" s="340"/>
      <c r="U81" s="340"/>
      <c r="V81" s="340"/>
    </row>
    <row r="82" spans="2:22" ht="15" customHeight="1">
      <c r="B82" s="367" t="s">
        <v>431</v>
      </c>
      <c r="C82" s="368">
        <f>SUM(C83:C87)</f>
        <v>0</v>
      </c>
      <c r="D82" s="369">
        <f t="shared" ref="D82:N82" si="26">SUM(D83:D87)</f>
        <v>0</v>
      </c>
      <c r="E82" s="364">
        <f t="shared" si="26"/>
        <v>0</v>
      </c>
      <c r="F82" s="364">
        <f t="shared" si="26"/>
        <v>0</v>
      </c>
      <c r="G82" s="364">
        <f t="shared" si="26"/>
        <v>0</v>
      </c>
      <c r="H82" s="364">
        <f t="shared" si="26"/>
        <v>0</v>
      </c>
      <c r="I82" s="365">
        <f t="shared" si="26"/>
        <v>0</v>
      </c>
      <c r="J82" s="370">
        <f t="shared" si="26"/>
        <v>0</v>
      </c>
      <c r="K82" s="364">
        <f t="shared" si="26"/>
        <v>0</v>
      </c>
      <c r="L82" s="364">
        <f t="shared" si="26"/>
        <v>0</v>
      </c>
      <c r="M82" s="364">
        <f t="shared" si="26"/>
        <v>0</v>
      </c>
      <c r="N82" s="364">
        <f t="shared" si="26"/>
        <v>0</v>
      </c>
      <c r="O82" s="372">
        <f>SUM(O83:O87)</f>
        <v>0</v>
      </c>
      <c r="P82" s="364">
        <f>C82+I82-O82</f>
        <v>0</v>
      </c>
      <c r="Q82" s="364">
        <f t="shared" ref="Q82" si="27">SUM(Q83:Q87)</f>
        <v>0</v>
      </c>
      <c r="R82" s="364">
        <f t="shared" ref="R82" si="28">SUM(R83:R87)</f>
        <v>0</v>
      </c>
      <c r="S82" s="365">
        <f t="shared" si="25"/>
        <v>0</v>
      </c>
      <c r="T82" s="340"/>
      <c r="U82" s="340"/>
      <c r="V82" s="340"/>
    </row>
    <row r="83" spans="2:22" ht="15" customHeight="1">
      <c r="B83" s="358" t="s">
        <v>234</v>
      </c>
      <c r="C83" s="359"/>
      <c r="D83" s="360"/>
      <c r="E83" s="361"/>
      <c r="F83" s="361"/>
      <c r="G83" s="361"/>
      <c r="H83" s="361"/>
      <c r="I83" s="362">
        <f t="shared" ref="I83:I87" si="29">SUM(D83:H83)</f>
        <v>0</v>
      </c>
      <c r="J83" s="363"/>
      <c r="K83" s="361"/>
      <c r="L83" s="361"/>
      <c r="M83" s="361"/>
      <c r="N83" s="361"/>
      <c r="O83" s="362">
        <f t="shared" ref="O83:O89" si="30">SUM(J83:N83)</f>
        <v>0</v>
      </c>
      <c r="P83" s="364">
        <f t="shared" si="24"/>
        <v>0</v>
      </c>
      <c r="Q83" s="361"/>
      <c r="R83" s="361"/>
      <c r="S83" s="365">
        <f t="shared" si="25"/>
        <v>0</v>
      </c>
      <c r="T83" s="340"/>
      <c r="U83" s="340"/>
      <c r="V83" s="340"/>
    </row>
    <row r="84" spans="2:22" ht="15" customHeight="1">
      <c r="B84" s="358" t="s">
        <v>215</v>
      </c>
      <c r="C84" s="359"/>
      <c r="D84" s="360"/>
      <c r="E84" s="361"/>
      <c r="F84" s="361"/>
      <c r="G84" s="361"/>
      <c r="H84" s="361"/>
      <c r="I84" s="362">
        <f t="shared" si="29"/>
        <v>0</v>
      </c>
      <c r="J84" s="363"/>
      <c r="K84" s="361"/>
      <c r="L84" s="361"/>
      <c r="M84" s="361"/>
      <c r="N84" s="361"/>
      <c r="O84" s="362">
        <f t="shared" si="30"/>
        <v>0</v>
      </c>
      <c r="P84" s="364">
        <f t="shared" si="24"/>
        <v>0</v>
      </c>
      <c r="Q84" s="361"/>
      <c r="R84" s="361"/>
      <c r="S84" s="365">
        <f t="shared" si="25"/>
        <v>0</v>
      </c>
      <c r="T84" s="340"/>
      <c r="U84" s="340"/>
      <c r="V84" s="340"/>
    </row>
    <row r="85" spans="2:22" ht="15" customHeight="1">
      <c r="B85" s="358" t="s">
        <v>427</v>
      </c>
      <c r="C85" s="359"/>
      <c r="D85" s="360"/>
      <c r="E85" s="361"/>
      <c r="F85" s="361"/>
      <c r="G85" s="361"/>
      <c r="H85" s="361"/>
      <c r="I85" s="362">
        <f t="shared" si="29"/>
        <v>0</v>
      </c>
      <c r="J85" s="363"/>
      <c r="K85" s="361"/>
      <c r="L85" s="361"/>
      <c r="M85" s="361"/>
      <c r="N85" s="361"/>
      <c r="O85" s="362">
        <f t="shared" si="30"/>
        <v>0</v>
      </c>
      <c r="P85" s="364">
        <f t="shared" si="24"/>
        <v>0</v>
      </c>
      <c r="Q85" s="361"/>
      <c r="R85" s="361"/>
      <c r="S85" s="365">
        <f t="shared" si="25"/>
        <v>0</v>
      </c>
      <c r="T85" s="340"/>
      <c r="U85" s="340"/>
      <c r="V85" s="340"/>
    </row>
    <row r="86" spans="2:22" ht="15" customHeight="1">
      <c r="B86" s="358" t="s">
        <v>12</v>
      </c>
      <c r="C86" s="359"/>
      <c r="D86" s="360"/>
      <c r="E86" s="361"/>
      <c r="F86" s="361"/>
      <c r="G86" s="361"/>
      <c r="H86" s="361"/>
      <c r="I86" s="362">
        <f t="shared" si="29"/>
        <v>0</v>
      </c>
      <c r="J86" s="363"/>
      <c r="K86" s="361"/>
      <c r="L86" s="361"/>
      <c r="M86" s="361"/>
      <c r="N86" s="361"/>
      <c r="O86" s="362">
        <f t="shared" si="30"/>
        <v>0</v>
      </c>
      <c r="P86" s="364">
        <f t="shared" si="24"/>
        <v>0</v>
      </c>
      <c r="Q86" s="361"/>
      <c r="R86" s="361"/>
      <c r="S86" s="365">
        <f t="shared" si="25"/>
        <v>0</v>
      </c>
      <c r="T86" s="340"/>
      <c r="U86" s="340"/>
      <c r="V86" s="340"/>
    </row>
    <row r="87" spans="2:22" ht="15" customHeight="1">
      <c r="B87" s="358" t="s">
        <v>430</v>
      </c>
      <c r="C87" s="359"/>
      <c r="D87" s="360"/>
      <c r="E87" s="361"/>
      <c r="F87" s="361"/>
      <c r="G87" s="361"/>
      <c r="H87" s="361"/>
      <c r="I87" s="362">
        <f t="shared" si="29"/>
        <v>0</v>
      </c>
      <c r="J87" s="363"/>
      <c r="K87" s="361"/>
      <c r="L87" s="361"/>
      <c r="M87" s="361"/>
      <c r="N87" s="361"/>
      <c r="O87" s="362">
        <f t="shared" si="30"/>
        <v>0</v>
      </c>
      <c r="P87" s="364">
        <f t="shared" si="24"/>
        <v>0</v>
      </c>
      <c r="Q87" s="361"/>
      <c r="R87" s="361"/>
      <c r="S87" s="365">
        <f t="shared" si="25"/>
        <v>0</v>
      </c>
      <c r="T87" s="340"/>
      <c r="U87" s="340"/>
      <c r="V87" s="340"/>
    </row>
    <row r="88" spans="2:22" ht="15" customHeight="1">
      <c r="B88" s="367" t="s">
        <v>212</v>
      </c>
      <c r="C88" s="368">
        <f>SUM(C89)</f>
        <v>0</v>
      </c>
      <c r="D88" s="369">
        <f t="shared" ref="D88:H88" si="31">SUM(D89)</f>
        <v>0</v>
      </c>
      <c r="E88" s="364">
        <f t="shared" si="31"/>
        <v>0</v>
      </c>
      <c r="F88" s="364">
        <f t="shared" si="31"/>
        <v>0</v>
      </c>
      <c r="G88" s="364">
        <f t="shared" si="31"/>
        <v>0</v>
      </c>
      <c r="H88" s="364">
        <f t="shared" si="31"/>
        <v>0</v>
      </c>
      <c r="I88" s="372">
        <f>SUM(I89)</f>
        <v>0</v>
      </c>
      <c r="J88" s="370">
        <f t="shared" ref="J88:N88" si="32">SUM(J89)</f>
        <v>0</v>
      </c>
      <c r="K88" s="364">
        <f t="shared" si="32"/>
        <v>0</v>
      </c>
      <c r="L88" s="364">
        <f t="shared" si="32"/>
        <v>0</v>
      </c>
      <c r="M88" s="364">
        <f t="shared" si="32"/>
        <v>0</v>
      </c>
      <c r="N88" s="364">
        <f t="shared" si="32"/>
        <v>0</v>
      </c>
      <c r="O88" s="372">
        <f t="shared" si="30"/>
        <v>0</v>
      </c>
      <c r="P88" s="364">
        <f>C88+I88-O88</f>
        <v>0</v>
      </c>
      <c r="Q88" s="364">
        <f t="shared" ref="Q88:R88" si="33">SUM(Q89)</f>
        <v>0</v>
      </c>
      <c r="R88" s="364">
        <f t="shared" si="33"/>
        <v>0</v>
      </c>
      <c r="S88" s="365">
        <f t="shared" si="25"/>
        <v>0</v>
      </c>
      <c r="T88" s="340"/>
      <c r="U88" s="340"/>
      <c r="V88" s="340"/>
    </row>
    <row r="89" spans="2:22" ht="15" customHeight="1">
      <c r="B89" s="358" t="s">
        <v>212</v>
      </c>
      <c r="C89" s="359"/>
      <c r="D89" s="360"/>
      <c r="E89" s="361"/>
      <c r="F89" s="361"/>
      <c r="G89" s="361"/>
      <c r="H89" s="361"/>
      <c r="I89" s="362">
        <f t="shared" ref="I89" si="34">SUM(D89:H89)</f>
        <v>0</v>
      </c>
      <c r="J89" s="363"/>
      <c r="K89" s="361"/>
      <c r="L89" s="361"/>
      <c r="M89" s="361"/>
      <c r="N89" s="361"/>
      <c r="O89" s="362">
        <f t="shared" si="30"/>
        <v>0</v>
      </c>
      <c r="P89" s="364">
        <f>C89+I89-O89</f>
        <v>0</v>
      </c>
      <c r="Q89" s="361"/>
      <c r="R89" s="361"/>
      <c r="S89" s="365">
        <f t="shared" si="25"/>
        <v>0</v>
      </c>
      <c r="T89" s="340"/>
      <c r="U89" s="340"/>
      <c r="V89" s="340"/>
    </row>
    <row r="90" spans="2:22" ht="15" customHeight="1" thickBot="1">
      <c r="B90" s="373" t="s">
        <v>432</v>
      </c>
      <c r="C90" s="374">
        <f>SUM(C72,C82,C88)</f>
        <v>0</v>
      </c>
      <c r="D90" s="375">
        <f t="shared" ref="D90:S90" si="35">SUM(D72,D82,D88)</f>
        <v>0</v>
      </c>
      <c r="E90" s="376">
        <f t="shared" si="35"/>
        <v>0</v>
      </c>
      <c r="F90" s="376">
        <f t="shared" si="35"/>
        <v>0</v>
      </c>
      <c r="G90" s="376">
        <f t="shared" si="35"/>
        <v>0</v>
      </c>
      <c r="H90" s="376">
        <f t="shared" si="35"/>
        <v>0</v>
      </c>
      <c r="I90" s="377">
        <f t="shared" si="35"/>
        <v>0</v>
      </c>
      <c r="J90" s="378">
        <f t="shared" si="35"/>
        <v>0</v>
      </c>
      <c r="K90" s="376">
        <f t="shared" si="35"/>
        <v>0</v>
      </c>
      <c r="L90" s="376">
        <f t="shared" si="35"/>
        <v>0</v>
      </c>
      <c r="M90" s="376">
        <f t="shared" si="35"/>
        <v>0</v>
      </c>
      <c r="N90" s="376">
        <f t="shared" si="35"/>
        <v>0</v>
      </c>
      <c r="O90" s="377">
        <f t="shared" si="35"/>
        <v>0</v>
      </c>
      <c r="P90" s="376">
        <f t="shared" si="35"/>
        <v>0</v>
      </c>
      <c r="Q90" s="376">
        <f t="shared" si="35"/>
        <v>0</v>
      </c>
      <c r="R90" s="376">
        <f t="shared" si="35"/>
        <v>0</v>
      </c>
      <c r="S90" s="376">
        <f t="shared" si="35"/>
        <v>0</v>
      </c>
      <c r="T90" s="340"/>
      <c r="U90" s="340"/>
      <c r="V90" s="340"/>
    </row>
    <row r="91" spans="2:22" ht="15" customHeight="1">
      <c r="B91" s="379" t="s">
        <v>433</v>
      </c>
      <c r="C91" s="380"/>
      <c r="D91" s="381"/>
      <c r="E91" s="382"/>
      <c r="F91" s="382"/>
      <c r="G91" s="382"/>
      <c r="H91" s="382"/>
      <c r="I91" s="383">
        <f t="shared" ref="I91:I92" si="36">SUM(D91:H91)</f>
        <v>0</v>
      </c>
      <c r="J91" s="384"/>
      <c r="K91" s="382"/>
      <c r="L91" s="382"/>
      <c r="M91" s="382"/>
      <c r="N91" s="382"/>
      <c r="O91" s="383">
        <f t="shared" ref="O91:O92" si="37">SUM(J91:N91)</f>
        <v>0</v>
      </c>
      <c r="P91" s="385">
        <f>C91+I91-O91</f>
        <v>0</v>
      </c>
      <c r="Q91" s="382"/>
      <c r="R91" s="382"/>
      <c r="S91" s="386"/>
      <c r="T91" s="340"/>
      <c r="U91" s="340"/>
      <c r="V91" s="340"/>
    </row>
    <row r="92" spans="2:22" ht="15" customHeight="1">
      <c r="B92" s="358" t="s">
        <v>12</v>
      </c>
      <c r="C92" s="359"/>
      <c r="D92" s="360"/>
      <c r="E92" s="361"/>
      <c r="F92" s="361"/>
      <c r="G92" s="361"/>
      <c r="H92" s="361"/>
      <c r="I92" s="362">
        <f t="shared" si="36"/>
        <v>0</v>
      </c>
      <c r="J92" s="363"/>
      <c r="K92" s="361"/>
      <c r="L92" s="361"/>
      <c r="M92" s="361"/>
      <c r="N92" s="361"/>
      <c r="O92" s="362">
        <f t="shared" si="37"/>
        <v>0</v>
      </c>
      <c r="P92" s="364">
        <f>C92+I92-O92</f>
        <v>0</v>
      </c>
      <c r="Q92" s="361"/>
      <c r="R92" s="361"/>
      <c r="S92" s="365"/>
      <c r="T92" s="340"/>
      <c r="U92" s="340"/>
      <c r="V92" s="340"/>
    </row>
    <row r="93" spans="2:22" ht="15" customHeight="1" thickBot="1">
      <c r="B93" s="373" t="s">
        <v>434</v>
      </c>
      <c r="C93" s="374">
        <f>SUM(C91:C92)</f>
        <v>0</v>
      </c>
      <c r="D93" s="375">
        <f t="shared" ref="D93:S93" si="38">SUM(D91:D92)</f>
        <v>0</v>
      </c>
      <c r="E93" s="376">
        <f t="shared" si="38"/>
        <v>0</v>
      </c>
      <c r="F93" s="376">
        <f t="shared" si="38"/>
        <v>0</v>
      </c>
      <c r="G93" s="376">
        <f t="shared" si="38"/>
        <v>0</v>
      </c>
      <c r="H93" s="376">
        <f t="shared" si="38"/>
        <v>0</v>
      </c>
      <c r="I93" s="377">
        <f t="shared" si="38"/>
        <v>0</v>
      </c>
      <c r="J93" s="378">
        <f t="shared" si="38"/>
        <v>0</v>
      </c>
      <c r="K93" s="376">
        <f t="shared" si="38"/>
        <v>0</v>
      </c>
      <c r="L93" s="376">
        <f t="shared" si="38"/>
        <v>0</v>
      </c>
      <c r="M93" s="376">
        <f t="shared" si="38"/>
        <v>0</v>
      </c>
      <c r="N93" s="376">
        <f t="shared" si="38"/>
        <v>0</v>
      </c>
      <c r="O93" s="377">
        <f t="shared" si="38"/>
        <v>0</v>
      </c>
      <c r="P93" s="376">
        <f t="shared" si="38"/>
        <v>0</v>
      </c>
      <c r="Q93" s="376">
        <f t="shared" si="38"/>
        <v>0</v>
      </c>
      <c r="R93" s="376">
        <f t="shared" si="38"/>
        <v>0</v>
      </c>
      <c r="S93" s="376">
        <f t="shared" si="38"/>
        <v>0</v>
      </c>
      <c r="T93" s="340"/>
      <c r="U93" s="340"/>
      <c r="V93" s="340"/>
    </row>
    <row r="94" spans="2:22" ht="15" customHeight="1">
      <c r="B94" s="367" t="s">
        <v>435</v>
      </c>
      <c r="C94" s="359"/>
      <c r="D94" s="360"/>
      <c r="E94" s="361"/>
      <c r="F94" s="361"/>
      <c r="G94" s="361"/>
      <c r="H94" s="361"/>
      <c r="I94" s="362">
        <f t="shared" ref="I94" si="39">SUM(D94:H94)</f>
        <v>0</v>
      </c>
      <c r="J94" s="363"/>
      <c r="K94" s="361"/>
      <c r="L94" s="361"/>
      <c r="M94" s="361"/>
      <c r="N94" s="361"/>
      <c r="O94" s="362">
        <f t="shared" ref="O94" si="40">SUM(J94:N94)</f>
        <v>0</v>
      </c>
      <c r="P94" s="364">
        <f>C94+I94-O94</f>
        <v>0</v>
      </c>
      <c r="Q94" s="361"/>
      <c r="R94" s="361"/>
      <c r="S94" s="365"/>
      <c r="T94" s="340"/>
      <c r="U94" s="340"/>
      <c r="V94" s="340"/>
    </row>
    <row r="95" spans="2:22" ht="15" customHeight="1" thickBot="1">
      <c r="B95" s="373" t="s">
        <v>436</v>
      </c>
      <c r="C95" s="374">
        <f>SUM(C94)</f>
        <v>0</v>
      </c>
      <c r="D95" s="375">
        <f t="shared" ref="D95:S95" si="41">SUM(D94)</f>
        <v>0</v>
      </c>
      <c r="E95" s="376">
        <f t="shared" si="41"/>
        <v>0</v>
      </c>
      <c r="F95" s="376">
        <f t="shared" si="41"/>
        <v>0</v>
      </c>
      <c r="G95" s="376">
        <f t="shared" si="41"/>
        <v>0</v>
      </c>
      <c r="H95" s="376">
        <f t="shared" si="41"/>
        <v>0</v>
      </c>
      <c r="I95" s="377">
        <f t="shared" si="41"/>
        <v>0</v>
      </c>
      <c r="J95" s="378">
        <f t="shared" si="41"/>
        <v>0</v>
      </c>
      <c r="K95" s="376">
        <f t="shared" si="41"/>
        <v>0</v>
      </c>
      <c r="L95" s="376">
        <f t="shared" si="41"/>
        <v>0</v>
      </c>
      <c r="M95" s="376">
        <f t="shared" si="41"/>
        <v>0</v>
      </c>
      <c r="N95" s="376">
        <f t="shared" si="41"/>
        <v>0</v>
      </c>
      <c r="O95" s="377">
        <f t="shared" si="41"/>
        <v>0</v>
      </c>
      <c r="P95" s="376">
        <f t="shared" si="41"/>
        <v>0</v>
      </c>
      <c r="Q95" s="376">
        <f t="shared" si="41"/>
        <v>0</v>
      </c>
      <c r="R95" s="376">
        <f t="shared" si="41"/>
        <v>0</v>
      </c>
      <c r="S95" s="376">
        <f t="shared" si="41"/>
        <v>0</v>
      </c>
      <c r="T95" s="340"/>
      <c r="U95" s="340"/>
      <c r="V95" s="340"/>
    </row>
    <row r="96" spans="2:22" ht="15" customHeight="1" thickBot="1">
      <c r="B96" s="373" t="s">
        <v>32</v>
      </c>
      <c r="C96" s="374">
        <f>SUM(C90,C93,C95)</f>
        <v>0</v>
      </c>
      <c r="D96" s="375">
        <f>SUM(D90,D93,D95)</f>
        <v>0</v>
      </c>
      <c r="E96" s="376">
        <f t="shared" ref="E96:O96" si="42">SUM(E90,E93,E95)</f>
        <v>0</v>
      </c>
      <c r="F96" s="376">
        <f t="shared" si="42"/>
        <v>0</v>
      </c>
      <c r="G96" s="376">
        <f t="shared" si="42"/>
        <v>0</v>
      </c>
      <c r="H96" s="376">
        <f t="shared" si="42"/>
        <v>0</v>
      </c>
      <c r="I96" s="377">
        <f t="shared" si="42"/>
        <v>0</v>
      </c>
      <c r="J96" s="378">
        <f t="shared" si="42"/>
        <v>0</v>
      </c>
      <c r="K96" s="376">
        <f t="shared" si="42"/>
        <v>0</v>
      </c>
      <c r="L96" s="376">
        <f t="shared" si="42"/>
        <v>0</v>
      </c>
      <c r="M96" s="376">
        <f t="shared" si="42"/>
        <v>0</v>
      </c>
      <c r="N96" s="376">
        <f t="shared" si="42"/>
        <v>0</v>
      </c>
      <c r="O96" s="377">
        <f t="shared" si="42"/>
        <v>0</v>
      </c>
      <c r="P96" s="376">
        <f>SUM(P90,P93,P95)</f>
        <v>0</v>
      </c>
      <c r="Q96" s="376">
        <f t="shared" ref="Q96:R96" si="43">SUM(Q90,Q93,Q95)</f>
        <v>0</v>
      </c>
      <c r="R96" s="376">
        <f t="shared" si="43"/>
        <v>0</v>
      </c>
      <c r="S96" s="376">
        <f>SUM(S90,S93,S95)</f>
        <v>0</v>
      </c>
      <c r="T96" s="340"/>
      <c r="U96" s="340"/>
      <c r="V96" s="340"/>
    </row>
    <row r="97" spans="1:22" ht="18.75" customHeight="1">
      <c r="B97" s="340"/>
      <c r="C97" s="340"/>
      <c r="D97" s="340"/>
      <c r="E97" s="340"/>
      <c r="F97" s="340"/>
      <c r="G97" s="340"/>
      <c r="H97" s="340"/>
      <c r="I97" s="340"/>
      <c r="J97" s="340"/>
      <c r="K97" s="340"/>
      <c r="L97" s="340"/>
      <c r="M97" s="340"/>
      <c r="N97" s="340"/>
      <c r="O97" s="340"/>
      <c r="P97" s="340"/>
      <c r="Q97" s="340"/>
      <c r="R97" s="340"/>
      <c r="S97" s="340"/>
      <c r="T97" s="340"/>
      <c r="U97" s="340"/>
      <c r="V97" s="340"/>
    </row>
    <row r="98" spans="1:22" ht="18.75" customHeight="1">
      <c r="B98" s="340"/>
      <c r="C98" s="387"/>
      <c r="D98" s="387"/>
      <c r="E98" s="387"/>
      <c r="F98" s="387"/>
      <c r="G98" s="387"/>
      <c r="H98" s="387"/>
      <c r="I98" s="387"/>
      <c r="J98" s="387"/>
      <c r="K98" s="387"/>
      <c r="L98" s="387"/>
      <c r="M98" s="387"/>
      <c r="N98" s="387"/>
      <c r="O98" s="387"/>
      <c r="P98" s="387"/>
      <c r="Q98" s="387"/>
      <c r="R98" s="387"/>
      <c r="S98" s="387"/>
      <c r="T98" s="340"/>
      <c r="U98" s="340"/>
      <c r="V98" s="340"/>
    </row>
    <row r="99" spans="1:22" ht="18.75" customHeight="1">
      <c r="B99" s="340"/>
      <c r="C99" s="388"/>
      <c r="D99" s="388"/>
      <c r="E99" s="388"/>
      <c r="F99" s="388"/>
      <c r="G99" s="388"/>
      <c r="H99" s="388"/>
      <c r="I99" s="388"/>
      <c r="J99" s="388"/>
      <c r="K99" s="388"/>
      <c r="L99" s="388"/>
      <c r="M99" s="388"/>
      <c r="N99" s="388"/>
      <c r="O99" s="388"/>
      <c r="P99" s="388"/>
      <c r="Q99" s="388"/>
      <c r="R99" s="388"/>
      <c r="S99" s="388"/>
      <c r="T99" s="340"/>
      <c r="U99" s="340"/>
      <c r="V99" s="340"/>
    </row>
    <row r="100" spans="1:22" ht="18.75" customHeight="1" thickBot="1">
      <c r="A100" s="338" t="s">
        <v>437</v>
      </c>
      <c r="C100" s="388"/>
      <c r="D100" s="388"/>
      <c r="E100" s="388"/>
      <c r="F100" s="388"/>
      <c r="G100" s="388"/>
      <c r="H100" s="388"/>
      <c r="I100" s="388"/>
      <c r="J100" s="388"/>
      <c r="K100" s="388"/>
      <c r="L100" s="388"/>
      <c r="M100" s="388"/>
      <c r="N100" s="388"/>
      <c r="O100" s="388"/>
      <c r="P100" s="388"/>
      <c r="Q100" s="388"/>
      <c r="R100" s="388"/>
      <c r="S100" s="388"/>
      <c r="T100" s="334"/>
      <c r="U100" s="340"/>
      <c r="V100" s="340"/>
    </row>
    <row r="101" spans="1:22" ht="13.5" customHeight="1">
      <c r="B101" s="673" t="s">
        <v>22</v>
      </c>
      <c r="C101" s="675" t="s">
        <v>438</v>
      </c>
      <c r="D101" s="677" t="s">
        <v>439</v>
      </c>
      <c r="E101" s="677" t="s">
        <v>440</v>
      </c>
      <c r="F101" s="677" t="s">
        <v>441</v>
      </c>
      <c r="G101" s="677" t="s">
        <v>442</v>
      </c>
      <c r="H101" s="677" t="s">
        <v>443</v>
      </c>
      <c r="I101" s="677" t="s">
        <v>444</v>
      </c>
      <c r="J101" s="679" t="s">
        <v>408</v>
      </c>
      <c r="K101" s="340"/>
      <c r="L101" s="340"/>
    </row>
    <row r="102" spans="1:22" ht="13.5" customHeight="1" thickBot="1">
      <c r="B102" s="674"/>
      <c r="C102" s="676"/>
      <c r="D102" s="678"/>
      <c r="E102" s="678"/>
      <c r="F102" s="678"/>
      <c r="G102" s="678"/>
      <c r="H102" s="678"/>
      <c r="I102" s="678"/>
      <c r="J102" s="680"/>
      <c r="K102" s="340"/>
      <c r="L102" s="340"/>
    </row>
    <row r="103" spans="1:22" ht="15" customHeight="1" thickTop="1">
      <c r="B103" s="351" t="s">
        <v>425</v>
      </c>
      <c r="C103" s="354">
        <f>SUM(C104:C112)</f>
        <v>0</v>
      </c>
      <c r="D103" s="354">
        <f>SUM(D104:D112)</f>
        <v>0</v>
      </c>
      <c r="E103" s="354">
        <f t="shared" ref="E103:I103" si="44">SUM(E104:E112)</f>
        <v>0</v>
      </c>
      <c r="F103" s="354">
        <f t="shared" si="44"/>
        <v>0</v>
      </c>
      <c r="G103" s="354">
        <f t="shared" si="44"/>
        <v>0</v>
      </c>
      <c r="H103" s="354">
        <f t="shared" si="44"/>
        <v>0</v>
      </c>
      <c r="I103" s="354">
        <f t="shared" si="44"/>
        <v>0</v>
      </c>
      <c r="J103" s="357">
        <f>SUM(C103:I103)</f>
        <v>0</v>
      </c>
      <c r="K103" s="340"/>
      <c r="L103" s="340"/>
    </row>
    <row r="104" spans="1:22" ht="15" customHeight="1">
      <c r="B104" s="358" t="s">
        <v>234</v>
      </c>
      <c r="C104" s="361"/>
      <c r="D104" s="361"/>
      <c r="E104" s="361"/>
      <c r="F104" s="361"/>
      <c r="G104" s="361"/>
      <c r="H104" s="361"/>
      <c r="I104" s="361"/>
      <c r="J104" s="365">
        <f>SUM(C104:I104)</f>
        <v>0</v>
      </c>
      <c r="K104" s="340"/>
      <c r="L104" s="340"/>
    </row>
    <row r="105" spans="1:22" ht="15" customHeight="1">
      <c r="B105" s="358" t="s">
        <v>445</v>
      </c>
      <c r="C105" s="361"/>
      <c r="D105" s="361"/>
      <c r="E105" s="361"/>
      <c r="F105" s="361"/>
      <c r="G105" s="361"/>
      <c r="H105" s="361"/>
      <c r="I105" s="361"/>
      <c r="J105" s="365"/>
      <c r="K105" s="340"/>
      <c r="L105" s="340"/>
    </row>
    <row r="106" spans="1:22" ht="15" customHeight="1">
      <c r="B106" s="358" t="s">
        <v>215</v>
      </c>
      <c r="C106" s="361"/>
      <c r="D106" s="361"/>
      <c r="E106" s="361"/>
      <c r="F106" s="361"/>
      <c r="G106" s="361"/>
      <c r="H106" s="361"/>
      <c r="I106" s="361"/>
      <c r="J106" s="365">
        <f t="shared" ref="J106:J120" si="45">SUM(C106:I106)</f>
        <v>0</v>
      </c>
      <c r="K106" s="340"/>
      <c r="L106" s="340"/>
    </row>
    <row r="107" spans="1:22" ht="15" customHeight="1">
      <c r="B107" s="358" t="s">
        <v>427</v>
      </c>
      <c r="C107" s="361"/>
      <c r="D107" s="361"/>
      <c r="E107" s="361"/>
      <c r="F107" s="361"/>
      <c r="G107" s="361"/>
      <c r="H107" s="361"/>
      <c r="I107" s="361"/>
      <c r="J107" s="365">
        <f t="shared" si="45"/>
        <v>0</v>
      </c>
      <c r="K107" s="340"/>
      <c r="L107" s="340"/>
    </row>
    <row r="108" spans="1:22" ht="15" customHeight="1">
      <c r="B108" s="358" t="s">
        <v>227</v>
      </c>
      <c r="C108" s="361"/>
      <c r="D108" s="361"/>
      <c r="E108" s="361"/>
      <c r="F108" s="361"/>
      <c r="G108" s="361"/>
      <c r="H108" s="361"/>
      <c r="I108" s="361"/>
      <c r="J108" s="365">
        <f t="shared" si="45"/>
        <v>0</v>
      </c>
      <c r="K108" s="340"/>
      <c r="L108" s="340"/>
    </row>
    <row r="109" spans="1:22" ht="15" customHeight="1">
      <c r="B109" s="358" t="s">
        <v>446</v>
      </c>
      <c r="C109" s="361"/>
      <c r="D109" s="361"/>
      <c r="E109" s="361"/>
      <c r="F109" s="361"/>
      <c r="G109" s="361"/>
      <c r="H109" s="361"/>
      <c r="I109" s="361"/>
      <c r="J109" s="365">
        <f t="shared" si="45"/>
        <v>0</v>
      </c>
      <c r="K109" s="340"/>
      <c r="L109" s="340"/>
    </row>
    <row r="110" spans="1:22" ht="15" customHeight="1">
      <c r="B110" s="358" t="s">
        <v>229</v>
      </c>
      <c r="C110" s="361"/>
      <c r="D110" s="361"/>
      <c r="E110" s="361"/>
      <c r="F110" s="361"/>
      <c r="G110" s="361"/>
      <c r="H110" s="361"/>
      <c r="I110" s="361"/>
      <c r="J110" s="365">
        <f t="shared" si="45"/>
        <v>0</v>
      </c>
      <c r="K110" s="340"/>
      <c r="L110" s="340"/>
    </row>
    <row r="111" spans="1:22" ht="15" customHeight="1">
      <c r="B111" s="358" t="s">
        <v>230</v>
      </c>
      <c r="C111" s="361"/>
      <c r="D111" s="361"/>
      <c r="E111" s="361"/>
      <c r="F111" s="361"/>
      <c r="G111" s="361"/>
      <c r="H111" s="361"/>
      <c r="I111" s="361"/>
      <c r="J111" s="365">
        <f t="shared" si="45"/>
        <v>0</v>
      </c>
      <c r="K111" s="340"/>
      <c r="L111" s="340"/>
    </row>
    <row r="112" spans="1:22" ht="15" customHeight="1">
      <c r="B112" s="358" t="s">
        <v>231</v>
      </c>
      <c r="C112" s="361"/>
      <c r="D112" s="361"/>
      <c r="E112" s="361"/>
      <c r="F112" s="361"/>
      <c r="G112" s="361"/>
      <c r="H112" s="361"/>
      <c r="I112" s="361"/>
      <c r="J112" s="365">
        <f t="shared" si="45"/>
        <v>0</v>
      </c>
      <c r="K112" s="340"/>
      <c r="L112" s="340"/>
    </row>
    <row r="113" spans="1:19" ht="15" customHeight="1">
      <c r="B113" s="367" t="s">
        <v>431</v>
      </c>
      <c r="C113" s="364">
        <f>SUM(C114:C118)</f>
        <v>0</v>
      </c>
      <c r="D113" s="364">
        <f>SUM(D114:D118)</f>
        <v>0</v>
      </c>
      <c r="E113" s="364">
        <f t="shared" ref="E113:I113" si="46">SUM(E114:E118)</f>
        <v>0</v>
      </c>
      <c r="F113" s="364">
        <f t="shared" si="46"/>
        <v>0</v>
      </c>
      <c r="G113" s="364">
        <f t="shared" si="46"/>
        <v>0</v>
      </c>
      <c r="H113" s="364">
        <f t="shared" si="46"/>
        <v>0</v>
      </c>
      <c r="I113" s="364">
        <f t="shared" si="46"/>
        <v>0</v>
      </c>
      <c r="J113" s="365">
        <f t="shared" si="45"/>
        <v>0</v>
      </c>
      <c r="K113" s="340"/>
      <c r="L113" s="340"/>
    </row>
    <row r="114" spans="1:19" ht="15" customHeight="1">
      <c r="B114" s="358" t="s">
        <v>234</v>
      </c>
      <c r="C114" s="361"/>
      <c r="D114" s="361"/>
      <c r="E114" s="361"/>
      <c r="F114" s="361"/>
      <c r="G114" s="361"/>
      <c r="H114" s="361"/>
      <c r="I114" s="361"/>
      <c r="J114" s="365">
        <f t="shared" si="45"/>
        <v>0</v>
      </c>
      <c r="K114" s="340"/>
      <c r="L114" s="340"/>
    </row>
    <row r="115" spans="1:19" ht="15" customHeight="1">
      <c r="B115" s="358" t="s">
        <v>219</v>
      </c>
      <c r="C115" s="361"/>
      <c r="D115" s="361"/>
      <c r="E115" s="361"/>
      <c r="F115" s="361"/>
      <c r="G115" s="361"/>
      <c r="H115" s="361"/>
      <c r="I115" s="361"/>
      <c r="J115" s="365">
        <f t="shared" si="45"/>
        <v>0</v>
      </c>
      <c r="K115" s="340"/>
      <c r="L115" s="340"/>
    </row>
    <row r="116" spans="1:19" ht="15" customHeight="1">
      <c r="B116" s="358" t="s">
        <v>427</v>
      </c>
      <c r="C116" s="361"/>
      <c r="D116" s="361"/>
      <c r="E116" s="361"/>
      <c r="F116" s="361"/>
      <c r="G116" s="361"/>
      <c r="H116" s="361"/>
      <c r="I116" s="361"/>
      <c r="J116" s="365">
        <f t="shared" si="45"/>
        <v>0</v>
      </c>
      <c r="K116" s="340"/>
      <c r="L116" s="340"/>
    </row>
    <row r="117" spans="1:19" ht="15" customHeight="1">
      <c r="B117" s="358" t="s">
        <v>230</v>
      </c>
      <c r="C117" s="361"/>
      <c r="D117" s="361"/>
      <c r="E117" s="361"/>
      <c r="F117" s="361"/>
      <c r="G117" s="361"/>
      <c r="H117" s="361"/>
      <c r="I117" s="361"/>
      <c r="J117" s="365">
        <f t="shared" si="45"/>
        <v>0</v>
      </c>
      <c r="K117" s="340"/>
      <c r="L117" s="340"/>
    </row>
    <row r="118" spans="1:19" ht="15" customHeight="1">
      <c r="B118" s="358" t="s">
        <v>231</v>
      </c>
      <c r="C118" s="361"/>
      <c r="D118" s="361"/>
      <c r="E118" s="361"/>
      <c r="F118" s="361"/>
      <c r="G118" s="361"/>
      <c r="H118" s="361"/>
      <c r="I118" s="361"/>
      <c r="J118" s="365">
        <f t="shared" si="45"/>
        <v>0</v>
      </c>
      <c r="K118" s="340"/>
      <c r="L118" s="340"/>
    </row>
    <row r="119" spans="1:19" ht="15" customHeight="1">
      <c r="B119" s="367" t="s">
        <v>212</v>
      </c>
      <c r="C119" s="364">
        <f>SUM(C120)</f>
        <v>0</v>
      </c>
      <c r="D119" s="364">
        <f t="shared" ref="D119:I119" si="47">SUM(D120)</f>
        <v>0</v>
      </c>
      <c r="E119" s="364">
        <f t="shared" si="47"/>
        <v>0</v>
      </c>
      <c r="F119" s="364">
        <f t="shared" si="47"/>
        <v>0</v>
      </c>
      <c r="G119" s="364">
        <f t="shared" si="47"/>
        <v>0</v>
      </c>
      <c r="H119" s="364">
        <f t="shared" si="47"/>
        <v>0</v>
      </c>
      <c r="I119" s="364">
        <f t="shared" si="47"/>
        <v>0</v>
      </c>
      <c r="J119" s="365">
        <f t="shared" si="45"/>
        <v>0</v>
      </c>
      <c r="K119" s="340"/>
      <c r="L119" s="340"/>
    </row>
    <row r="120" spans="1:19" ht="15" customHeight="1">
      <c r="B120" s="358" t="s">
        <v>212</v>
      </c>
      <c r="C120" s="361"/>
      <c r="D120" s="361"/>
      <c r="E120" s="361"/>
      <c r="F120" s="361"/>
      <c r="G120" s="361"/>
      <c r="H120" s="361"/>
      <c r="I120" s="361"/>
      <c r="J120" s="365">
        <f t="shared" si="45"/>
        <v>0</v>
      </c>
      <c r="K120" s="340"/>
      <c r="L120" s="340"/>
    </row>
    <row r="121" spans="1:19" ht="15" customHeight="1" thickBot="1">
      <c r="B121" s="389" t="s">
        <v>32</v>
      </c>
      <c r="C121" s="376">
        <f>SUM(C103,C113,C119)</f>
        <v>0</v>
      </c>
      <c r="D121" s="376">
        <f t="shared" ref="D121:J121" si="48">SUM(D103,D113,D119)</f>
        <v>0</v>
      </c>
      <c r="E121" s="376">
        <f t="shared" si="48"/>
        <v>0</v>
      </c>
      <c r="F121" s="376">
        <f t="shared" si="48"/>
        <v>0</v>
      </c>
      <c r="G121" s="376">
        <f t="shared" si="48"/>
        <v>0</v>
      </c>
      <c r="H121" s="376">
        <f t="shared" si="48"/>
        <v>0</v>
      </c>
      <c r="I121" s="376">
        <f t="shared" si="48"/>
        <v>0</v>
      </c>
      <c r="J121" s="376">
        <f t="shared" si="48"/>
        <v>0</v>
      </c>
      <c r="K121" s="340"/>
      <c r="L121" s="340"/>
    </row>
    <row r="122" spans="1:19" s="64" customFormat="1" ht="15" customHeight="1">
      <c r="C122" s="98"/>
      <c r="K122" s="98"/>
      <c r="S122" s="67"/>
    </row>
    <row r="123" spans="1:19" s="64" customFormat="1" ht="15" customHeight="1">
      <c r="C123" s="98"/>
      <c r="K123" s="98"/>
      <c r="S123" s="67"/>
    </row>
    <row r="124" spans="1:19" s="64" customFormat="1" ht="15" customHeight="1">
      <c r="A124" s="64" t="s">
        <v>17</v>
      </c>
      <c r="C124" s="98"/>
      <c r="K124" s="98"/>
      <c r="S124" s="67"/>
    </row>
    <row r="125" spans="1:19" s="64" customFormat="1" ht="15" customHeight="1">
      <c r="A125" s="394">
        <v>86</v>
      </c>
      <c r="B125" s="99" t="s">
        <v>450</v>
      </c>
      <c r="K125" s="98"/>
      <c r="S125" s="67"/>
    </row>
    <row r="126" spans="1:19" s="64" customFormat="1" ht="15" customHeight="1">
      <c r="A126" s="67">
        <v>87</v>
      </c>
      <c r="B126" s="64" t="s">
        <v>451</v>
      </c>
      <c r="K126" s="98"/>
      <c r="S126" s="67"/>
    </row>
    <row r="127" spans="1:19" ht="18.75" customHeight="1">
      <c r="B127" s="340"/>
      <c r="C127" s="340"/>
      <c r="D127" s="340"/>
      <c r="E127" s="340"/>
      <c r="F127" s="340"/>
      <c r="G127" s="340"/>
      <c r="H127" s="340"/>
      <c r="I127" s="340"/>
      <c r="J127" s="340"/>
      <c r="K127" s="340"/>
      <c r="L127" s="340"/>
    </row>
  </sheetData>
  <mergeCells count="22">
    <mergeCell ref="I101:I102"/>
    <mergeCell ref="J101:J102"/>
    <mergeCell ref="J43:J44"/>
    <mergeCell ref="D69:I69"/>
    <mergeCell ref="J69:O69"/>
    <mergeCell ref="G101:G102"/>
    <mergeCell ref="H101:H102"/>
    <mergeCell ref="B101:B102"/>
    <mergeCell ref="C101:C102"/>
    <mergeCell ref="D101:D102"/>
    <mergeCell ref="E101:E102"/>
    <mergeCell ref="F101:F102"/>
    <mergeCell ref="D11:I11"/>
    <mergeCell ref="J11:O11"/>
    <mergeCell ref="B43:B44"/>
    <mergeCell ref="C43:C44"/>
    <mergeCell ref="D43:D44"/>
    <mergeCell ref="E43:E44"/>
    <mergeCell ref="F43:F44"/>
    <mergeCell ref="G43:G44"/>
    <mergeCell ref="H43:H44"/>
    <mergeCell ref="I43:I44"/>
  </mergeCells>
  <phoneticPr fontId="2"/>
  <pageMargins left="0.39370078740157483" right="0.19685039370078741" top="0.74803149606299213" bottom="0.74803149606299213" header="0.31496062992125984" footer="0.31496062992125984"/>
  <pageSetup paperSize="9" scale="40" orientation="landscape" r:id="rId1"/>
  <rowBreaks count="1" manualBreakCount="1">
    <brk id="65"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C19"/>
  <sheetViews>
    <sheetView workbookViewId="0"/>
  </sheetViews>
  <sheetFormatPr defaultRowHeight="13.5"/>
  <cols>
    <col min="2" max="2" width="18.625" customWidth="1"/>
  </cols>
  <sheetData>
    <row r="2" spans="2:3">
      <c r="B2" t="s">
        <v>217</v>
      </c>
      <c r="C2" t="s">
        <v>218</v>
      </c>
    </row>
    <row r="3" spans="2:3">
      <c r="B3" t="s">
        <v>215</v>
      </c>
      <c r="C3" t="s">
        <v>219</v>
      </c>
    </row>
    <row r="4" spans="2:3">
      <c r="B4" t="s">
        <v>214</v>
      </c>
      <c r="C4" t="s">
        <v>219</v>
      </c>
    </row>
    <row r="5" spans="2:3">
      <c r="B5" t="s">
        <v>256</v>
      </c>
      <c r="C5" t="s">
        <v>256</v>
      </c>
    </row>
    <row r="6" spans="2:3">
      <c r="B6" t="s">
        <v>216</v>
      </c>
      <c r="C6" t="s">
        <v>220</v>
      </c>
    </row>
    <row r="7" spans="2:3">
      <c r="B7" t="s">
        <v>257</v>
      </c>
      <c r="C7" t="s">
        <v>220</v>
      </c>
    </row>
    <row r="8" spans="2:3">
      <c r="B8" t="s">
        <v>213</v>
      </c>
      <c r="C8" t="s">
        <v>220</v>
      </c>
    </row>
    <row r="9" spans="2:3">
      <c r="B9" t="s">
        <v>212</v>
      </c>
      <c r="C9" t="s">
        <v>221</v>
      </c>
    </row>
    <row r="10" spans="2:3">
      <c r="B10" t="s">
        <v>211</v>
      </c>
      <c r="C10" t="s">
        <v>221</v>
      </c>
    </row>
    <row r="11" spans="2:3">
      <c r="B11" t="s">
        <v>258</v>
      </c>
      <c r="C11" t="s">
        <v>259</v>
      </c>
    </row>
    <row r="12" spans="2:3">
      <c r="B12" t="s">
        <v>260</v>
      </c>
      <c r="C12" t="s">
        <v>259</v>
      </c>
    </row>
    <row r="13" spans="2:3">
      <c r="B13" t="s">
        <v>261</v>
      </c>
      <c r="C13" t="s">
        <v>262</v>
      </c>
    </row>
    <row r="14" spans="2:3">
      <c r="B14" t="s">
        <v>263</v>
      </c>
      <c r="C14" t="s">
        <v>264</v>
      </c>
    </row>
    <row r="15" spans="2:3">
      <c r="B15" t="s">
        <v>265</v>
      </c>
      <c r="C15" t="s">
        <v>264</v>
      </c>
    </row>
    <row r="16" spans="2:3">
      <c r="B16" t="s">
        <v>266</v>
      </c>
      <c r="C16" t="s">
        <v>264</v>
      </c>
    </row>
    <row r="17" spans="2:3">
      <c r="B17" t="s">
        <v>267</v>
      </c>
      <c r="C17" t="s">
        <v>264</v>
      </c>
    </row>
    <row r="18" spans="2:3">
      <c r="B18" t="s">
        <v>268</v>
      </c>
      <c r="C18" t="s">
        <v>264</v>
      </c>
    </row>
    <row r="19" spans="2:3">
      <c r="B19" t="s">
        <v>269</v>
      </c>
      <c r="C19" t="s">
        <v>264</v>
      </c>
    </row>
  </sheetData>
  <phoneticPr fontId="2"/>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C11"/>
  <sheetViews>
    <sheetView workbookViewId="0"/>
  </sheetViews>
  <sheetFormatPr defaultRowHeight="13.5"/>
  <cols>
    <col min="2" max="2" width="18.75" bestFit="1" customWidth="1"/>
    <col min="3" max="3" width="16.75" bestFit="1" customWidth="1"/>
  </cols>
  <sheetData>
    <row r="2" spans="2:3">
      <c r="B2" s="684" t="s">
        <v>233</v>
      </c>
      <c r="C2" s="684" t="s">
        <v>270</v>
      </c>
    </row>
    <row r="3" spans="2:3">
      <c r="B3" s="685"/>
      <c r="C3" s="685"/>
    </row>
    <row r="4" spans="2:3">
      <c r="B4" s="685"/>
      <c r="C4" s="686"/>
    </row>
    <row r="5" spans="2:3" ht="13.5" customHeight="1">
      <c r="B5" s="54" t="s">
        <v>99</v>
      </c>
      <c r="C5" s="85" t="s">
        <v>271</v>
      </c>
    </row>
    <row r="6" spans="2:3">
      <c r="B6" s="55" t="s">
        <v>100</v>
      </c>
      <c r="C6" s="85" t="s">
        <v>272</v>
      </c>
    </row>
    <row r="7" spans="2:3">
      <c r="B7" s="55" t="s">
        <v>101</v>
      </c>
      <c r="C7" s="85" t="s">
        <v>273</v>
      </c>
    </row>
    <row r="8" spans="2:3">
      <c r="B8" s="55" t="s">
        <v>102</v>
      </c>
      <c r="C8" s="85" t="s">
        <v>274</v>
      </c>
    </row>
    <row r="9" spans="2:3">
      <c r="B9" s="55" t="s">
        <v>103</v>
      </c>
      <c r="C9" s="85" t="s">
        <v>275</v>
      </c>
    </row>
    <row r="10" spans="2:3">
      <c r="B10" s="55" t="s">
        <v>104</v>
      </c>
      <c r="C10" s="85" t="s">
        <v>276</v>
      </c>
    </row>
    <row r="11" spans="2:3">
      <c r="B11" s="55" t="s">
        <v>105</v>
      </c>
      <c r="C11" s="85" t="s">
        <v>277</v>
      </c>
    </row>
  </sheetData>
  <mergeCells count="2">
    <mergeCell ref="C2:C4"/>
    <mergeCell ref="B2:B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view="pageBreakPreview" zoomScaleNormal="100" zoomScaleSheetLayoutView="100" workbookViewId="0"/>
  </sheetViews>
  <sheetFormatPr defaultRowHeight="12"/>
  <cols>
    <col min="1" max="1" width="0.875" style="400" customWidth="1"/>
    <col min="2" max="2" width="3.75" style="400" customWidth="1"/>
    <col min="3" max="3" width="16.75" style="400" customWidth="1"/>
    <col min="4" max="10" width="13.625" style="400" customWidth="1"/>
    <col min="11" max="11" width="16.25" style="400" customWidth="1"/>
    <col min="12" max="256" width="9" style="402"/>
    <col min="257" max="257" width="0.875" style="402" customWidth="1"/>
    <col min="258" max="258" width="3.75" style="402" customWidth="1"/>
    <col min="259" max="259" width="16.75" style="402" customWidth="1"/>
    <col min="260" max="266" width="13.625" style="402" customWidth="1"/>
    <col min="267" max="267" width="16.25" style="402" customWidth="1"/>
    <col min="268" max="512" width="9" style="402"/>
    <col min="513" max="513" width="0.875" style="402" customWidth="1"/>
    <col min="514" max="514" width="3.75" style="402" customWidth="1"/>
    <col min="515" max="515" width="16.75" style="402" customWidth="1"/>
    <col min="516" max="522" width="13.625" style="402" customWidth="1"/>
    <col min="523" max="523" width="16.25" style="402" customWidth="1"/>
    <col min="524" max="768" width="9" style="402"/>
    <col min="769" max="769" width="0.875" style="402" customWidth="1"/>
    <col min="770" max="770" width="3.75" style="402" customWidth="1"/>
    <col min="771" max="771" width="16.75" style="402" customWidth="1"/>
    <col min="772" max="778" width="13.625" style="402" customWidth="1"/>
    <col min="779" max="779" width="16.25" style="402" customWidth="1"/>
    <col min="780" max="1024" width="9" style="402"/>
    <col min="1025" max="1025" width="0.875" style="402" customWidth="1"/>
    <col min="1026" max="1026" width="3.75" style="402" customWidth="1"/>
    <col min="1027" max="1027" width="16.75" style="402" customWidth="1"/>
    <col min="1028" max="1034" width="13.625" style="402" customWidth="1"/>
    <col min="1035" max="1035" width="16.25" style="402" customWidth="1"/>
    <col min="1036" max="1280" width="9" style="402"/>
    <col min="1281" max="1281" width="0.875" style="402" customWidth="1"/>
    <col min="1282" max="1282" width="3.75" style="402" customWidth="1"/>
    <col min="1283" max="1283" width="16.75" style="402" customWidth="1"/>
    <col min="1284" max="1290" width="13.625" style="402" customWidth="1"/>
    <col min="1291" max="1291" width="16.25" style="402" customWidth="1"/>
    <col min="1292" max="1536" width="9" style="402"/>
    <col min="1537" max="1537" width="0.875" style="402" customWidth="1"/>
    <col min="1538" max="1538" width="3.75" style="402" customWidth="1"/>
    <col min="1539" max="1539" width="16.75" style="402" customWidth="1"/>
    <col min="1540" max="1546" width="13.625" style="402" customWidth="1"/>
    <col min="1547" max="1547" width="16.25" style="402" customWidth="1"/>
    <col min="1548" max="1792" width="9" style="402"/>
    <col min="1793" max="1793" width="0.875" style="402" customWidth="1"/>
    <col min="1794" max="1794" width="3.75" style="402" customWidth="1"/>
    <col min="1795" max="1795" width="16.75" style="402" customWidth="1"/>
    <col min="1796" max="1802" width="13.625" style="402" customWidth="1"/>
    <col min="1803" max="1803" width="16.25" style="402" customWidth="1"/>
    <col min="1804" max="2048" width="9" style="402"/>
    <col min="2049" max="2049" width="0.875" style="402" customWidth="1"/>
    <col min="2050" max="2050" width="3.75" style="402" customWidth="1"/>
    <col min="2051" max="2051" width="16.75" style="402" customWidth="1"/>
    <col min="2052" max="2058" width="13.625" style="402" customWidth="1"/>
    <col min="2059" max="2059" width="16.25" style="402" customWidth="1"/>
    <col min="2060" max="2304" width="9" style="402"/>
    <col min="2305" max="2305" width="0.875" style="402" customWidth="1"/>
    <col min="2306" max="2306" width="3.75" style="402" customWidth="1"/>
    <col min="2307" max="2307" width="16.75" style="402" customWidth="1"/>
    <col min="2308" max="2314" width="13.625" style="402" customWidth="1"/>
    <col min="2315" max="2315" width="16.25" style="402" customWidth="1"/>
    <col min="2316" max="2560" width="9" style="402"/>
    <col min="2561" max="2561" width="0.875" style="402" customWidth="1"/>
    <col min="2562" max="2562" width="3.75" style="402" customWidth="1"/>
    <col min="2563" max="2563" width="16.75" style="402" customWidth="1"/>
    <col min="2564" max="2570" width="13.625" style="402" customWidth="1"/>
    <col min="2571" max="2571" width="16.25" style="402" customWidth="1"/>
    <col min="2572" max="2816" width="9" style="402"/>
    <col min="2817" max="2817" width="0.875" style="402" customWidth="1"/>
    <col min="2818" max="2818" width="3.75" style="402" customWidth="1"/>
    <col min="2819" max="2819" width="16.75" style="402" customWidth="1"/>
    <col min="2820" max="2826" width="13.625" style="402" customWidth="1"/>
    <col min="2827" max="2827" width="16.25" style="402" customWidth="1"/>
    <col min="2828" max="3072" width="9" style="402"/>
    <col min="3073" max="3073" width="0.875" style="402" customWidth="1"/>
    <col min="3074" max="3074" width="3.75" style="402" customWidth="1"/>
    <col min="3075" max="3075" width="16.75" style="402" customWidth="1"/>
    <col min="3076" max="3082" width="13.625" style="402" customWidth="1"/>
    <col min="3083" max="3083" width="16.25" style="402" customWidth="1"/>
    <col min="3084" max="3328" width="9" style="402"/>
    <col min="3329" max="3329" width="0.875" style="402" customWidth="1"/>
    <col min="3330" max="3330" width="3.75" style="402" customWidth="1"/>
    <col min="3331" max="3331" width="16.75" style="402" customWidth="1"/>
    <col min="3332" max="3338" width="13.625" style="402" customWidth="1"/>
    <col min="3339" max="3339" width="16.25" style="402" customWidth="1"/>
    <col min="3340" max="3584" width="9" style="402"/>
    <col min="3585" max="3585" width="0.875" style="402" customWidth="1"/>
    <col min="3586" max="3586" width="3.75" style="402" customWidth="1"/>
    <col min="3587" max="3587" width="16.75" style="402" customWidth="1"/>
    <col min="3588" max="3594" width="13.625" style="402" customWidth="1"/>
    <col min="3595" max="3595" width="16.25" style="402" customWidth="1"/>
    <col min="3596" max="3840" width="9" style="402"/>
    <col min="3841" max="3841" width="0.875" style="402" customWidth="1"/>
    <col min="3842" max="3842" width="3.75" style="402" customWidth="1"/>
    <col min="3843" max="3843" width="16.75" style="402" customWidth="1"/>
    <col min="3844" max="3850" width="13.625" style="402" customWidth="1"/>
    <col min="3851" max="3851" width="16.25" style="402" customWidth="1"/>
    <col min="3852" max="4096" width="9" style="402"/>
    <col min="4097" max="4097" width="0.875" style="402" customWidth="1"/>
    <col min="4098" max="4098" width="3.75" style="402" customWidth="1"/>
    <col min="4099" max="4099" width="16.75" style="402" customWidth="1"/>
    <col min="4100" max="4106" width="13.625" style="402" customWidth="1"/>
    <col min="4107" max="4107" width="16.25" style="402" customWidth="1"/>
    <col min="4108" max="4352" width="9" style="402"/>
    <col min="4353" max="4353" width="0.875" style="402" customWidth="1"/>
    <col min="4354" max="4354" width="3.75" style="402" customWidth="1"/>
    <col min="4355" max="4355" width="16.75" style="402" customWidth="1"/>
    <col min="4356" max="4362" width="13.625" style="402" customWidth="1"/>
    <col min="4363" max="4363" width="16.25" style="402" customWidth="1"/>
    <col min="4364" max="4608" width="9" style="402"/>
    <col min="4609" max="4609" width="0.875" style="402" customWidth="1"/>
    <col min="4610" max="4610" width="3.75" style="402" customWidth="1"/>
    <col min="4611" max="4611" width="16.75" style="402" customWidth="1"/>
    <col min="4612" max="4618" width="13.625" style="402" customWidth="1"/>
    <col min="4619" max="4619" width="16.25" style="402" customWidth="1"/>
    <col min="4620" max="4864" width="9" style="402"/>
    <col min="4865" max="4865" width="0.875" style="402" customWidth="1"/>
    <col min="4866" max="4866" width="3.75" style="402" customWidth="1"/>
    <col min="4867" max="4867" width="16.75" style="402" customWidth="1"/>
    <col min="4868" max="4874" width="13.625" style="402" customWidth="1"/>
    <col min="4875" max="4875" width="16.25" style="402" customWidth="1"/>
    <col min="4876" max="5120" width="9" style="402"/>
    <col min="5121" max="5121" width="0.875" style="402" customWidth="1"/>
    <col min="5122" max="5122" width="3.75" style="402" customWidth="1"/>
    <col min="5123" max="5123" width="16.75" style="402" customWidth="1"/>
    <col min="5124" max="5130" width="13.625" style="402" customWidth="1"/>
    <col min="5131" max="5131" width="16.25" style="402" customWidth="1"/>
    <col min="5132" max="5376" width="9" style="402"/>
    <col min="5377" max="5377" width="0.875" style="402" customWidth="1"/>
    <col min="5378" max="5378" width="3.75" style="402" customWidth="1"/>
    <col min="5379" max="5379" width="16.75" style="402" customWidth="1"/>
    <col min="5380" max="5386" width="13.625" style="402" customWidth="1"/>
    <col min="5387" max="5387" width="16.25" style="402" customWidth="1"/>
    <col min="5388" max="5632" width="9" style="402"/>
    <col min="5633" max="5633" width="0.875" style="402" customWidth="1"/>
    <col min="5634" max="5634" width="3.75" style="402" customWidth="1"/>
    <col min="5635" max="5635" width="16.75" style="402" customWidth="1"/>
    <col min="5636" max="5642" width="13.625" style="402" customWidth="1"/>
    <col min="5643" max="5643" width="16.25" style="402" customWidth="1"/>
    <col min="5644" max="5888" width="9" style="402"/>
    <col min="5889" max="5889" width="0.875" style="402" customWidth="1"/>
    <col min="5890" max="5890" width="3.75" style="402" customWidth="1"/>
    <col min="5891" max="5891" width="16.75" style="402" customWidth="1"/>
    <col min="5892" max="5898" width="13.625" style="402" customWidth="1"/>
    <col min="5899" max="5899" width="16.25" style="402" customWidth="1"/>
    <col min="5900" max="6144" width="9" style="402"/>
    <col min="6145" max="6145" width="0.875" style="402" customWidth="1"/>
    <col min="6146" max="6146" width="3.75" style="402" customWidth="1"/>
    <col min="6147" max="6147" width="16.75" style="402" customWidth="1"/>
    <col min="6148" max="6154" width="13.625" style="402" customWidth="1"/>
    <col min="6155" max="6155" width="16.25" style="402" customWidth="1"/>
    <col min="6156" max="6400" width="9" style="402"/>
    <col min="6401" max="6401" width="0.875" style="402" customWidth="1"/>
    <col min="6402" max="6402" width="3.75" style="402" customWidth="1"/>
    <col min="6403" max="6403" width="16.75" style="402" customWidth="1"/>
    <col min="6404" max="6410" width="13.625" style="402" customWidth="1"/>
    <col min="6411" max="6411" width="16.25" style="402" customWidth="1"/>
    <col min="6412" max="6656" width="9" style="402"/>
    <col min="6657" max="6657" width="0.875" style="402" customWidth="1"/>
    <col min="6658" max="6658" width="3.75" style="402" customWidth="1"/>
    <col min="6659" max="6659" width="16.75" style="402" customWidth="1"/>
    <col min="6660" max="6666" width="13.625" style="402" customWidth="1"/>
    <col min="6667" max="6667" width="16.25" style="402" customWidth="1"/>
    <col min="6668" max="6912" width="9" style="402"/>
    <col min="6913" max="6913" width="0.875" style="402" customWidth="1"/>
    <col min="6914" max="6914" width="3.75" style="402" customWidth="1"/>
    <col min="6915" max="6915" width="16.75" style="402" customWidth="1"/>
    <col min="6916" max="6922" width="13.625" style="402" customWidth="1"/>
    <col min="6923" max="6923" width="16.25" style="402" customWidth="1"/>
    <col min="6924" max="7168" width="9" style="402"/>
    <col min="7169" max="7169" width="0.875" style="402" customWidth="1"/>
    <col min="7170" max="7170" width="3.75" style="402" customWidth="1"/>
    <col min="7171" max="7171" width="16.75" style="402" customWidth="1"/>
    <col min="7172" max="7178" width="13.625" style="402" customWidth="1"/>
    <col min="7179" max="7179" width="16.25" style="402" customWidth="1"/>
    <col min="7180" max="7424" width="9" style="402"/>
    <col min="7425" max="7425" width="0.875" style="402" customWidth="1"/>
    <col min="7426" max="7426" width="3.75" style="402" customWidth="1"/>
    <col min="7427" max="7427" width="16.75" style="402" customWidth="1"/>
    <col min="7428" max="7434" width="13.625" style="402" customWidth="1"/>
    <col min="7435" max="7435" width="16.25" style="402" customWidth="1"/>
    <col min="7436" max="7680" width="9" style="402"/>
    <col min="7681" max="7681" width="0.875" style="402" customWidth="1"/>
    <col min="7682" max="7682" width="3.75" style="402" customWidth="1"/>
    <col min="7683" max="7683" width="16.75" style="402" customWidth="1"/>
    <col min="7684" max="7690" width="13.625" style="402" customWidth="1"/>
    <col min="7691" max="7691" width="16.25" style="402" customWidth="1"/>
    <col min="7692" max="7936" width="9" style="402"/>
    <col min="7937" max="7937" width="0.875" style="402" customWidth="1"/>
    <col min="7938" max="7938" width="3.75" style="402" customWidth="1"/>
    <col min="7939" max="7939" width="16.75" style="402" customWidth="1"/>
    <col min="7940" max="7946" width="13.625" style="402" customWidth="1"/>
    <col min="7947" max="7947" width="16.25" style="402" customWidth="1"/>
    <col min="7948" max="8192" width="9" style="402"/>
    <col min="8193" max="8193" width="0.875" style="402" customWidth="1"/>
    <col min="8194" max="8194" width="3.75" style="402" customWidth="1"/>
    <col min="8195" max="8195" width="16.75" style="402" customWidth="1"/>
    <col min="8196" max="8202" width="13.625" style="402" customWidth="1"/>
    <col min="8203" max="8203" width="16.25" style="402" customWidth="1"/>
    <col min="8204" max="8448" width="9" style="402"/>
    <col min="8449" max="8449" width="0.875" style="402" customWidth="1"/>
    <col min="8450" max="8450" width="3.75" style="402" customWidth="1"/>
    <col min="8451" max="8451" width="16.75" style="402" customWidth="1"/>
    <col min="8452" max="8458" width="13.625" style="402" customWidth="1"/>
    <col min="8459" max="8459" width="16.25" style="402" customWidth="1"/>
    <col min="8460" max="8704" width="9" style="402"/>
    <col min="8705" max="8705" width="0.875" style="402" customWidth="1"/>
    <col min="8706" max="8706" width="3.75" style="402" customWidth="1"/>
    <col min="8707" max="8707" width="16.75" style="402" customWidth="1"/>
    <col min="8708" max="8714" width="13.625" style="402" customWidth="1"/>
    <col min="8715" max="8715" width="16.25" style="402" customWidth="1"/>
    <col min="8716" max="8960" width="9" style="402"/>
    <col min="8961" max="8961" width="0.875" style="402" customWidth="1"/>
    <col min="8962" max="8962" width="3.75" style="402" customWidth="1"/>
    <col min="8963" max="8963" width="16.75" style="402" customWidth="1"/>
    <col min="8964" max="8970" width="13.625" style="402" customWidth="1"/>
    <col min="8971" max="8971" width="16.25" style="402" customWidth="1"/>
    <col min="8972" max="9216" width="9" style="402"/>
    <col min="9217" max="9217" width="0.875" style="402" customWidth="1"/>
    <col min="9218" max="9218" width="3.75" style="402" customWidth="1"/>
    <col min="9219" max="9219" width="16.75" style="402" customWidth="1"/>
    <col min="9220" max="9226" width="13.625" style="402" customWidth="1"/>
    <col min="9227" max="9227" width="16.25" style="402" customWidth="1"/>
    <col min="9228" max="9472" width="9" style="402"/>
    <col min="9473" max="9473" width="0.875" style="402" customWidth="1"/>
    <col min="9474" max="9474" width="3.75" style="402" customWidth="1"/>
    <col min="9475" max="9475" width="16.75" style="402" customWidth="1"/>
    <col min="9476" max="9482" width="13.625" style="402" customWidth="1"/>
    <col min="9483" max="9483" width="16.25" style="402" customWidth="1"/>
    <col min="9484" max="9728" width="9" style="402"/>
    <col min="9729" max="9729" width="0.875" style="402" customWidth="1"/>
    <col min="9730" max="9730" width="3.75" style="402" customWidth="1"/>
    <col min="9731" max="9731" width="16.75" style="402" customWidth="1"/>
    <col min="9732" max="9738" width="13.625" style="402" customWidth="1"/>
    <col min="9739" max="9739" width="16.25" style="402" customWidth="1"/>
    <col min="9740" max="9984" width="9" style="402"/>
    <col min="9985" max="9985" width="0.875" style="402" customWidth="1"/>
    <col min="9986" max="9986" width="3.75" style="402" customWidth="1"/>
    <col min="9987" max="9987" width="16.75" style="402" customWidth="1"/>
    <col min="9988" max="9994" width="13.625" style="402" customWidth="1"/>
    <col min="9995" max="9995" width="16.25" style="402" customWidth="1"/>
    <col min="9996" max="10240" width="9" style="402"/>
    <col min="10241" max="10241" width="0.875" style="402" customWidth="1"/>
    <col min="10242" max="10242" width="3.75" style="402" customWidth="1"/>
    <col min="10243" max="10243" width="16.75" style="402" customWidth="1"/>
    <col min="10244" max="10250" width="13.625" style="402" customWidth="1"/>
    <col min="10251" max="10251" width="16.25" style="402" customWidth="1"/>
    <col min="10252" max="10496" width="9" style="402"/>
    <col min="10497" max="10497" width="0.875" style="402" customWidth="1"/>
    <col min="10498" max="10498" width="3.75" style="402" customWidth="1"/>
    <col min="10499" max="10499" width="16.75" style="402" customWidth="1"/>
    <col min="10500" max="10506" width="13.625" style="402" customWidth="1"/>
    <col min="10507" max="10507" width="16.25" style="402" customWidth="1"/>
    <col min="10508" max="10752" width="9" style="402"/>
    <col min="10753" max="10753" width="0.875" style="402" customWidth="1"/>
    <col min="10754" max="10754" width="3.75" style="402" customWidth="1"/>
    <col min="10755" max="10755" width="16.75" style="402" customWidth="1"/>
    <col min="10756" max="10762" width="13.625" style="402" customWidth="1"/>
    <col min="10763" max="10763" width="16.25" style="402" customWidth="1"/>
    <col min="10764" max="11008" width="9" style="402"/>
    <col min="11009" max="11009" width="0.875" style="402" customWidth="1"/>
    <col min="11010" max="11010" width="3.75" style="402" customWidth="1"/>
    <col min="11011" max="11011" width="16.75" style="402" customWidth="1"/>
    <col min="11012" max="11018" width="13.625" style="402" customWidth="1"/>
    <col min="11019" max="11019" width="16.25" style="402" customWidth="1"/>
    <col min="11020" max="11264" width="9" style="402"/>
    <col min="11265" max="11265" width="0.875" style="402" customWidth="1"/>
    <col min="11266" max="11266" width="3.75" style="402" customWidth="1"/>
    <col min="11267" max="11267" width="16.75" style="402" customWidth="1"/>
    <col min="11268" max="11274" width="13.625" style="402" customWidth="1"/>
    <col min="11275" max="11275" width="16.25" style="402" customWidth="1"/>
    <col min="11276" max="11520" width="9" style="402"/>
    <col min="11521" max="11521" width="0.875" style="402" customWidth="1"/>
    <col min="11522" max="11522" width="3.75" style="402" customWidth="1"/>
    <col min="11523" max="11523" width="16.75" style="402" customWidth="1"/>
    <col min="11524" max="11530" width="13.625" style="402" customWidth="1"/>
    <col min="11531" max="11531" width="16.25" style="402" customWidth="1"/>
    <col min="11532" max="11776" width="9" style="402"/>
    <col min="11777" max="11777" width="0.875" style="402" customWidth="1"/>
    <col min="11778" max="11778" width="3.75" style="402" customWidth="1"/>
    <col min="11779" max="11779" width="16.75" style="402" customWidth="1"/>
    <col min="11780" max="11786" width="13.625" style="402" customWidth="1"/>
    <col min="11787" max="11787" width="16.25" style="402" customWidth="1"/>
    <col min="11788" max="12032" width="9" style="402"/>
    <col min="12033" max="12033" width="0.875" style="402" customWidth="1"/>
    <col min="12034" max="12034" width="3.75" style="402" customWidth="1"/>
    <col min="12035" max="12035" width="16.75" style="402" customWidth="1"/>
    <col min="12036" max="12042" width="13.625" style="402" customWidth="1"/>
    <col min="12043" max="12043" width="16.25" style="402" customWidth="1"/>
    <col min="12044" max="12288" width="9" style="402"/>
    <col min="12289" max="12289" width="0.875" style="402" customWidth="1"/>
    <col min="12290" max="12290" width="3.75" style="402" customWidth="1"/>
    <col min="12291" max="12291" width="16.75" style="402" customWidth="1"/>
    <col min="12292" max="12298" width="13.625" style="402" customWidth="1"/>
    <col min="12299" max="12299" width="16.25" style="402" customWidth="1"/>
    <col min="12300" max="12544" width="9" style="402"/>
    <col min="12545" max="12545" width="0.875" style="402" customWidth="1"/>
    <col min="12546" max="12546" width="3.75" style="402" customWidth="1"/>
    <col min="12547" max="12547" width="16.75" style="402" customWidth="1"/>
    <col min="12548" max="12554" width="13.625" style="402" customWidth="1"/>
    <col min="12555" max="12555" width="16.25" style="402" customWidth="1"/>
    <col min="12556" max="12800" width="9" style="402"/>
    <col min="12801" max="12801" width="0.875" style="402" customWidth="1"/>
    <col min="12802" max="12802" width="3.75" style="402" customWidth="1"/>
    <col min="12803" max="12803" width="16.75" style="402" customWidth="1"/>
    <col min="12804" max="12810" width="13.625" style="402" customWidth="1"/>
    <col min="12811" max="12811" width="16.25" style="402" customWidth="1"/>
    <col min="12812" max="13056" width="9" style="402"/>
    <col min="13057" max="13057" width="0.875" style="402" customWidth="1"/>
    <col min="13058" max="13058" width="3.75" style="402" customWidth="1"/>
    <col min="13059" max="13059" width="16.75" style="402" customWidth="1"/>
    <col min="13060" max="13066" width="13.625" style="402" customWidth="1"/>
    <col min="13067" max="13067" width="16.25" style="402" customWidth="1"/>
    <col min="13068" max="13312" width="9" style="402"/>
    <col min="13313" max="13313" width="0.875" style="402" customWidth="1"/>
    <col min="13314" max="13314" width="3.75" style="402" customWidth="1"/>
    <col min="13315" max="13315" width="16.75" style="402" customWidth="1"/>
    <col min="13316" max="13322" width="13.625" style="402" customWidth="1"/>
    <col min="13323" max="13323" width="16.25" style="402" customWidth="1"/>
    <col min="13324" max="13568" width="9" style="402"/>
    <col min="13569" max="13569" width="0.875" style="402" customWidth="1"/>
    <col min="13570" max="13570" width="3.75" style="402" customWidth="1"/>
    <col min="13571" max="13571" width="16.75" style="402" customWidth="1"/>
    <col min="13572" max="13578" width="13.625" style="402" customWidth="1"/>
    <col min="13579" max="13579" width="16.25" style="402" customWidth="1"/>
    <col min="13580" max="13824" width="9" style="402"/>
    <col min="13825" max="13825" width="0.875" style="402" customWidth="1"/>
    <col min="13826" max="13826" width="3.75" style="402" customWidth="1"/>
    <col min="13827" max="13827" width="16.75" style="402" customWidth="1"/>
    <col min="13828" max="13834" width="13.625" style="402" customWidth="1"/>
    <col min="13835" max="13835" width="16.25" style="402" customWidth="1"/>
    <col min="13836" max="14080" width="9" style="402"/>
    <col min="14081" max="14081" width="0.875" style="402" customWidth="1"/>
    <col min="14082" max="14082" width="3.75" style="402" customWidth="1"/>
    <col min="14083" max="14083" width="16.75" style="402" customWidth="1"/>
    <col min="14084" max="14090" width="13.625" style="402" customWidth="1"/>
    <col min="14091" max="14091" width="16.25" style="402" customWidth="1"/>
    <col min="14092" max="14336" width="9" style="402"/>
    <col min="14337" max="14337" width="0.875" style="402" customWidth="1"/>
    <col min="14338" max="14338" width="3.75" style="402" customWidth="1"/>
    <col min="14339" max="14339" width="16.75" style="402" customWidth="1"/>
    <col min="14340" max="14346" width="13.625" style="402" customWidth="1"/>
    <col min="14347" max="14347" width="16.25" style="402" customWidth="1"/>
    <col min="14348" max="14592" width="9" style="402"/>
    <col min="14593" max="14593" width="0.875" style="402" customWidth="1"/>
    <col min="14594" max="14594" width="3.75" style="402" customWidth="1"/>
    <col min="14595" max="14595" width="16.75" style="402" customWidth="1"/>
    <col min="14596" max="14602" width="13.625" style="402" customWidth="1"/>
    <col min="14603" max="14603" width="16.25" style="402" customWidth="1"/>
    <col min="14604" max="14848" width="9" style="402"/>
    <col min="14849" max="14849" width="0.875" style="402" customWidth="1"/>
    <col min="14850" max="14850" width="3.75" style="402" customWidth="1"/>
    <col min="14851" max="14851" width="16.75" style="402" customWidth="1"/>
    <col min="14852" max="14858" width="13.625" style="402" customWidth="1"/>
    <col min="14859" max="14859" width="16.25" style="402" customWidth="1"/>
    <col min="14860" max="15104" width="9" style="402"/>
    <col min="15105" max="15105" width="0.875" style="402" customWidth="1"/>
    <col min="15106" max="15106" width="3.75" style="402" customWidth="1"/>
    <col min="15107" max="15107" width="16.75" style="402" customWidth="1"/>
    <col min="15108" max="15114" width="13.625" style="402" customWidth="1"/>
    <col min="15115" max="15115" width="16.25" style="402" customWidth="1"/>
    <col min="15116" max="15360" width="9" style="402"/>
    <col min="15361" max="15361" width="0.875" style="402" customWidth="1"/>
    <col min="15362" max="15362" width="3.75" style="402" customWidth="1"/>
    <col min="15363" max="15363" width="16.75" style="402" customWidth="1"/>
    <col min="15364" max="15370" width="13.625" style="402" customWidth="1"/>
    <col min="15371" max="15371" width="16.25" style="402" customWidth="1"/>
    <col min="15372" max="15616" width="9" style="402"/>
    <col min="15617" max="15617" width="0.875" style="402" customWidth="1"/>
    <col min="15618" max="15618" width="3.75" style="402" customWidth="1"/>
    <col min="15619" max="15619" width="16.75" style="402" customWidth="1"/>
    <col min="15620" max="15626" width="13.625" style="402" customWidth="1"/>
    <col min="15627" max="15627" width="16.25" style="402" customWidth="1"/>
    <col min="15628" max="15872" width="9" style="402"/>
    <col min="15873" max="15873" width="0.875" style="402" customWidth="1"/>
    <col min="15874" max="15874" width="3.75" style="402" customWidth="1"/>
    <col min="15875" max="15875" width="16.75" style="402" customWidth="1"/>
    <col min="15876" max="15882" width="13.625" style="402" customWidth="1"/>
    <col min="15883" max="15883" width="16.25" style="402" customWidth="1"/>
    <col min="15884" max="16128" width="9" style="402"/>
    <col min="16129" max="16129" width="0.875" style="402" customWidth="1"/>
    <col min="16130" max="16130" width="3.75" style="402" customWidth="1"/>
    <col min="16131" max="16131" width="16.75" style="402" customWidth="1"/>
    <col min="16132" max="16138" width="13.625" style="402" customWidth="1"/>
    <col min="16139" max="16139" width="16.25" style="402" customWidth="1"/>
    <col min="16140" max="16384" width="9" style="402"/>
  </cols>
  <sheetData>
    <row r="1" spans="1:11" ht="14.25">
      <c r="B1" s="401" t="s">
        <v>77</v>
      </c>
    </row>
    <row r="2" spans="1:11" ht="30" customHeight="1">
      <c r="B2" s="513" t="s">
        <v>78</v>
      </c>
      <c r="C2" s="514"/>
      <c r="D2" s="514"/>
      <c r="E2" s="514"/>
      <c r="F2" s="514"/>
    </row>
    <row r="3" spans="1:11" ht="20.100000000000001" customHeight="1">
      <c r="A3" s="403"/>
      <c r="B3" s="404" t="s">
        <v>79</v>
      </c>
      <c r="C3" s="404"/>
      <c r="D3" s="405"/>
      <c r="E3" s="405"/>
      <c r="F3" s="405"/>
      <c r="G3" s="405"/>
      <c r="H3" s="405"/>
      <c r="I3" s="405"/>
      <c r="J3" s="406" t="s">
        <v>477</v>
      </c>
      <c r="K3" s="406"/>
    </row>
    <row r="4" spans="1:11" ht="60" customHeight="1">
      <c r="A4" s="403"/>
      <c r="B4" s="515" t="s">
        <v>4</v>
      </c>
      <c r="C4" s="515"/>
      <c r="D4" s="407" t="s">
        <v>81</v>
      </c>
      <c r="E4" s="407" t="s">
        <v>82</v>
      </c>
      <c r="F4" s="407" t="s">
        <v>83</v>
      </c>
      <c r="G4" s="407" t="s">
        <v>84</v>
      </c>
      <c r="H4" s="408" t="s">
        <v>222</v>
      </c>
      <c r="I4" s="409" t="s">
        <v>223</v>
      </c>
      <c r="J4" s="410" t="s">
        <v>224</v>
      </c>
      <c r="K4" s="402"/>
    </row>
    <row r="5" spans="1:11" ht="20.100000000000001" customHeight="1">
      <c r="A5" s="403"/>
      <c r="B5" s="516" t="s">
        <v>85</v>
      </c>
      <c r="C5" s="517"/>
      <c r="D5" s="411">
        <v>10529559</v>
      </c>
      <c r="E5" s="411">
        <v>199698</v>
      </c>
      <c r="F5" s="411">
        <v>0</v>
      </c>
      <c r="G5" s="411">
        <v>10729257</v>
      </c>
      <c r="H5" s="412">
        <v>5394859</v>
      </c>
      <c r="I5" s="413">
        <v>208628</v>
      </c>
      <c r="J5" s="414">
        <v>5334398</v>
      </c>
      <c r="K5" s="402"/>
    </row>
    <row r="6" spans="1:11" ht="20.100000000000001" customHeight="1">
      <c r="A6" s="403"/>
      <c r="B6" s="503" t="s">
        <v>86</v>
      </c>
      <c r="C6" s="518"/>
      <c r="D6" s="412">
        <v>2110906</v>
      </c>
      <c r="E6" s="412">
        <v>45778</v>
      </c>
      <c r="F6" s="412">
        <v>0</v>
      </c>
      <c r="G6" s="412">
        <v>2156684</v>
      </c>
      <c r="H6" s="415">
        <v>0</v>
      </c>
      <c r="I6" s="413">
        <v>0</v>
      </c>
      <c r="J6" s="414">
        <v>2156684</v>
      </c>
      <c r="K6" s="402"/>
    </row>
    <row r="7" spans="1:11" ht="20.100000000000001" customHeight="1">
      <c r="A7" s="403"/>
      <c r="B7" s="499" t="s">
        <v>87</v>
      </c>
      <c r="C7" s="499"/>
      <c r="D7" s="412">
        <v>0</v>
      </c>
      <c r="E7" s="412">
        <v>0</v>
      </c>
      <c r="F7" s="412">
        <v>0</v>
      </c>
      <c r="G7" s="412">
        <v>0</v>
      </c>
      <c r="H7" s="416">
        <v>0</v>
      </c>
      <c r="I7" s="417">
        <v>0</v>
      </c>
      <c r="J7" s="414">
        <v>0</v>
      </c>
      <c r="K7" s="402"/>
    </row>
    <row r="8" spans="1:11" ht="20.100000000000001" customHeight="1">
      <c r="A8" s="403"/>
      <c r="B8" s="499" t="s">
        <v>88</v>
      </c>
      <c r="C8" s="499"/>
      <c r="D8" s="412">
        <v>8261880</v>
      </c>
      <c r="E8" s="412">
        <v>119283</v>
      </c>
      <c r="F8" s="412">
        <v>0</v>
      </c>
      <c r="G8" s="412">
        <v>8381164</v>
      </c>
      <c r="H8" s="418">
        <v>5340221</v>
      </c>
      <c r="I8" s="419">
        <v>191015</v>
      </c>
      <c r="J8" s="414">
        <v>3040943</v>
      </c>
      <c r="K8" s="402"/>
    </row>
    <row r="9" spans="1:11" ht="20.100000000000001" customHeight="1">
      <c r="A9" s="403"/>
      <c r="B9" s="498" t="s">
        <v>89</v>
      </c>
      <c r="C9" s="498"/>
      <c r="D9" s="412">
        <v>154094</v>
      </c>
      <c r="E9" s="412">
        <v>34636</v>
      </c>
      <c r="F9" s="412">
        <v>0</v>
      </c>
      <c r="G9" s="412">
        <v>188731</v>
      </c>
      <c r="H9" s="418">
        <v>53071</v>
      </c>
      <c r="I9" s="419">
        <v>17335</v>
      </c>
      <c r="J9" s="414">
        <v>135660</v>
      </c>
      <c r="K9" s="402"/>
    </row>
    <row r="10" spans="1:11" ht="20.100000000000001" customHeight="1">
      <c r="A10" s="403"/>
      <c r="B10" s="508" t="s">
        <v>90</v>
      </c>
      <c r="C10" s="508"/>
      <c r="D10" s="412">
        <v>2679</v>
      </c>
      <c r="E10" s="412">
        <v>0</v>
      </c>
      <c r="F10" s="412">
        <v>0</v>
      </c>
      <c r="G10" s="412">
        <v>2679</v>
      </c>
      <c r="H10" s="416">
        <v>1568</v>
      </c>
      <c r="I10" s="417">
        <v>278</v>
      </c>
      <c r="J10" s="414">
        <v>1111</v>
      </c>
      <c r="K10" s="402"/>
    </row>
    <row r="11" spans="1:11" ht="20.100000000000001" customHeight="1">
      <c r="A11" s="403"/>
      <c r="B11" s="509" t="s">
        <v>91</v>
      </c>
      <c r="C11" s="509"/>
      <c r="D11" s="412">
        <v>0</v>
      </c>
      <c r="E11" s="412">
        <v>0</v>
      </c>
      <c r="F11" s="412">
        <v>0</v>
      </c>
      <c r="G11" s="412">
        <v>0</v>
      </c>
      <c r="H11" s="416">
        <v>0</v>
      </c>
      <c r="I11" s="417">
        <v>0</v>
      </c>
      <c r="J11" s="414">
        <v>0</v>
      </c>
      <c r="K11" s="402"/>
    </row>
    <row r="12" spans="1:11" ht="20.100000000000001" customHeight="1">
      <c r="A12" s="403"/>
      <c r="B12" s="508" t="s">
        <v>92</v>
      </c>
      <c r="C12" s="508"/>
      <c r="D12" s="412">
        <v>0</v>
      </c>
      <c r="E12" s="412">
        <v>0</v>
      </c>
      <c r="F12" s="412">
        <v>0</v>
      </c>
      <c r="G12" s="412">
        <v>0</v>
      </c>
      <c r="H12" s="416">
        <v>0</v>
      </c>
      <c r="I12" s="417">
        <v>0</v>
      </c>
      <c r="J12" s="414">
        <v>0</v>
      </c>
      <c r="K12" s="402"/>
    </row>
    <row r="13" spans="1:11" ht="20.100000000000001" customHeight="1">
      <c r="A13" s="403"/>
      <c r="B13" s="499" t="s">
        <v>93</v>
      </c>
      <c r="C13" s="499"/>
      <c r="D13" s="412">
        <v>0</v>
      </c>
      <c r="E13" s="412">
        <v>0</v>
      </c>
      <c r="F13" s="412">
        <v>0</v>
      </c>
      <c r="G13" s="412">
        <v>0</v>
      </c>
      <c r="H13" s="416">
        <v>0</v>
      </c>
      <c r="I13" s="417">
        <v>0</v>
      </c>
      <c r="J13" s="414">
        <v>0</v>
      </c>
      <c r="K13" s="402"/>
    </row>
    <row r="14" spans="1:11" ht="20.100000000000001" customHeight="1">
      <c r="A14" s="403"/>
      <c r="B14" s="499" t="s">
        <v>94</v>
      </c>
      <c r="C14" s="499"/>
      <c r="D14" s="412">
        <v>0</v>
      </c>
      <c r="E14" s="412">
        <v>0</v>
      </c>
      <c r="F14" s="412">
        <v>0</v>
      </c>
      <c r="G14" s="412">
        <v>0</v>
      </c>
      <c r="H14" s="416">
        <v>0</v>
      </c>
      <c r="I14" s="417">
        <v>0</v>
      </c>
      <c r="J14" s="414">
        <v>0</v>
      </c>
      <c r="K14" s="402"/>
    </row>
    <row r="15" spans="1:11" ht="20.100000000000001" customHeight="1">
      <c r="A15" s="403"/>
      <c r="B15" s="512" t="s">
        <v>95</v>
      </c>
      <c r="C15" s="512"/>
      <c r="D15" s="412">
        <v>25432271</v>
      </c>
      <c r="E15" s="412">
        <v>110673</v>
      </c>
      <c r="F15" s="412">
        <v>0</v>
      </c>
      <c r="G15" s="412">
        <v>25542945</v>
      </c>
      <c r="H15" s="412">
        <v>10462984</v>
      </c>
      <c r="I15" s="419">
        <v>505968</v>
      </c>
      <c r="J15" s="414">
        <v>15079961</v>
      </c>
      <c r="K15" s="402"/>
    </row>
    <row r="16" spans="1:11" ht="20.100000000000001" customHeight="1">
      <c r="A16" s="403"/>
      <c r="B16" s="498" t="s">
        <v>96</v>
      </c>
      <c r="C16" s="498"/>
      <c r="D16" s="412">
        <v>680832</v>
      </c>
      <c r="E16" s="412">
        <v>45448</v>
      </c>
      <c r="F16" s="412">
        <v>0</v>
      </c>
      <c r="G16" s="412">
        <v>726280</v>
      </c>
      <c r="H16" s="416">
        <v>0</v>
      </c>
      <c r="I16" s="417">
        <v>0</v>
      </c>
      <c r="J16" s="414">
        <v>726280</v>
      </c>
      <c r="K16" s="402"/>
    </row>
    <row r="17" spans="1:13" ht="20.100000000000001" customHeight="1">
      <c r="A17" s="403"/>
      <c r="B17" s="502" t="s">
        <v>88</v>
      </c>
      <c r="C17" s="502"/>
      <c r="D17" s="412">
        <v>1076879</v>
      </c>
      <c r="E17" s="412">
        <v>0</v>
      </c>
      <c r="F17" s="412">
        <v>0</v>
      </c>
      <c r="G17" s="412">
        <v>1076879</v>
      </c>
      <c r="H17" s="418">
        <v>389886</v>
      </c>
      <c r="I17" s="419">
        <v>24770</v>
      </c>
      <c r="J17" s="414">
        <v>686993</v>
      </c>
      <c r="K17" s="402"/>
    </row>
    <row r="18" spans="1:13" ht="20.100000000000001" customHeight="1">
      <c r="A18" s="403"/>
      <c r="B18" s="505" t="s">
        <v>89</v>
      </c>
      <c r="C18" s="505"/>
      <c r="D18" s="412">
        <v>23674560</v>
      </c>
      <c r="E18" s="412">
        <v>65225</v>
      </c>
      <c r="F18" s="412">
        <v>0</v>
      </c>
      <c r="G18" s="412">
        <v>23739785</v>
      </c>
      <c r="H18" s="418">
        <v>10073098</v>
      </c>
      <c r="I18" s="419">
        <v>481198</v>
      </c>
      <c r="J18" s="414">
        <v>13666688</v>
      </c>
      <c r="K18" s="402"/>
    </row>
    <row r="19" spans="1:13" ht="20.100000000000001" customHeight="1">
      <c r="A19" s="403"/>
      <c r="B19" s="505" t="s">
        <v>93</v>
      </c>
      <c r="C19" s="505"/>
      <c r="D19" s="412">
        <v>0</v>
      </c>
      <c r="E19" s="412">
        <v>0</v>
      </c>
      <c r="F19" s="412">
        <v>0</v>
      </c>
      <c r="G19" s="412">
        <v>0</v>
      </c>
      <c r="H19" s="416">
        <v>0</v>
      </c>
      <c r="I19" s="417">
        <v>0</v>
      </c>
      <c r="J19" s="414">
        <v>0</v>
      </c>
      <c r="K19" s="402"/>
    </row>
    <row r="20" spans="1:13" ht="20.100000000000001" customHeight="1">
      <c r="A20" s="403"/>
      <c r="B20" s="502" t="s">
        <v>94</v>
      </c>
      <c r="C20" s="502"/>
      <c r="D20" s="412">
        <v>0</v>
      </c>
      <c r="E20" s="412">
        <v>0</v>
      </c>
      <c r="F20" s="412">
        <v>0</v>
      </c>
      <c r="G20" s="412">
        <v>0</v>
      </c>
      <c r="H20" s="416">
        <v>0</v>
      </c>
      <c r="I20" s="417">
        <v>0</v>
      </c>
      <c r="J20" s="414">
        <v>0</v>
      </c>
      <c r="K20" s="402"/>
    </row>
    <row r="21" spans="1:13" ht="20.100000000000001" customHeight="1">
      <c r="A21" s="403"/>
      <c r="B21" s="505" t="s">
        <v>97</v>
      </c>
      <c r="C21" s="505"/>
      <c r="D21" s="412">
        <v>233413</v>
      </c>
      <c r="E21" s="412">
        <v>12764</v>
      </c>
      <c r="F21" s="412">
        <v>0</v>
      </c>
      <c r="G21" s="412">
        <v>246177</v>
      </c>
      <c r="H21" s="418">
        <v>193269</v>
      </c>
      <c r="I21" s="418">
        <v>12013</v>
      </c>
      <c r="J21" s="414">
        <v>52908</v>
      </c>
      <c r="K21" s="402"/>
    </row>
    <row r="22" spans="1:13" ht="20.100000000000001" customHeight="1">
      <c r="A22" s="403"/>
      <c r="B22" s="506" t="s">
        <v>11</v>
      </c>
      <c r="C22" s="507"/>
      <c r="D22" s="420">
        <v>36195244</v>
      </c>
      <c r="E22" s="420">
        <v>323135</v>
      </c>
      <c r="F22" s="420">
        <v>0</v>
      </c>
      <c r="G22" s="420">
        <v>36518379</v>
      </c>
      <c r="H22" s="420">
        <v>16051112</v>
      </c>
      <c r="I22" s="418">
        <v>726609</v>
      </c>
      <c r="J22" s="421">
        <v>20467267</v>
      </c>
      <c r="K22" s="402"/>
    </row>
    <row r="23" spans="1:13">
      <c r="A23" s="403"/>
      <c r="B23" s="422"/>
      <c r="C23" s="423"/>
      <c r="D23" s="423"/>
      <c r="E23" s="423"/>
      <c r="F23" s="423"/>
      <c r="G23" s="423"/>
      <c r="H23" s="424"/>
      <c r="I23" s="424"/>
      <c r="J23" s="405"/>
      <c r="K23" s="405"/>
    </row>
    <row r="24" spans="1:13">
      <c r="A24" s="403"/>
      <c r="B24" s="403"/>
      <c r="C24" s="425"/>
      <c r="D24" s="426"/>
      <c r="E24" s="426"/>
      <c r="F24" s="426"/>
      <c r="G24" s="426"/>
      <c r="H24" s="426"/>
      <c r="I24" s="426"/>
      <c r="J24" s="403"/>
      <c r="K24" s="403"/>
    </row>
    <row r="25" spans="1:13">
      <c r="A25" s="403"/>
      <c r="B25" s="403"/>
      <c r="C25" s="425"/>
      <c r="D25" s="426"/>
      <c r="E25" s="426"/>
      <c r="F25" s="426"/>
      <c r="G25" s="426"/>
      <c r="H25" s="426"/>
      <c r="I25" s="426"/>
      <c r="J25" s="403"/>
      <c r="K25" s="403"/>
    </row>
    <row r="26" spans="1:13">
      <c r="A26" s="403"/>
      <c r="B26" s="403"/>
      <c r="C26" s="425"/>
      <c r="D26" s="426"/>
      <c r="E26" s="426"/>
      <c r="F26" s="426"/>
      <c r="G26" s="426"/>
      <c r="H26" s="426"/>
      <c r="I26" s="426"/>
      <c r="J26" s="403"/>
      <c r="K26" s="403"/>
    </row>
    <row r="27" spans="1:13" ht="20.100000000000001" customHeight="1">
      <c r="A27" s="403"/>
      <c r="B27" s="427" t="s">
        <v>98</v>
      </c>
      <c r="C27" s="427"/>
      <c r="D27" s="426"/>
      <c r="E27" s="426"/>
      <c r="F27" s="426"/>
      <c r="G27" s="426"/>
      <c r="H27" s="426"/>
      <c r="I27" s="426"/>
      <c r="J27" s="403"/>
      <c r="K27" s="406" t="s">
        <v>80</v>
      </c>
    </row>
    <row r="28" spans="1:13" ht="60" customHeight="1">
      <c r="A28" s="403"/>
      <c r="B28" s="496" t="s">
        <v>4</v>
      </c>
      <c r="C28" s="497"/>
      <c r="D28" s="408" t="s">
        <v>99</v>
      </c>
      <c r="E28" s="408" t="s">
        <v>100</v>
      </c>
      <c r="F28" s="408" t="s">
        <v>101</v>
      </c>
      <c r="G28" s="408" t="s">
        <v>102</v>
      </c>
      <c r="H28" s="408" t="s">
        <v>103</v>
      </c>
      <c r="I28" s="408" t="s">
        <v>104</v>
      </c>
      <c r="J28" s="408" t="s">
        <v>105</v>
      </c>
      <c r="K28" s="408" t="s">
        <v>11</v>
      </c>
    </row>
    <row r="29" spans="1:13" ht="20.100000000000001" customHeight="1">
      <c r="A29" s="403"/>
      <c r="B29" s="503" t="s">
        <v>85</v>
      </c>
      <c r="C29" s="504"/>
      <c r="D29" s="428">
        <v>306209</v>
      </c>
      <c r="E29" s="428">
        <v>2998290</v>
      </c>
      <c r="F29" s="428">
        <v>922360</v>
      </c>
      <c r="G29" s="428">
        <v>436653</v>
      </c>
      <c r="H29" s="428">
        <v>6288</v>
      </c>
      <c r="I29" s="428">
        <v>65904</v>
      </c>
      <c r="J29" s="428">
        <v>598694</v>
      </c>
      <c r="K29" s="429">
        <v>5334398</v>
      </c>
    </row>
    <row r="30" spans="1:13" ht="20.100000000000001" customHeight="1">
      <c r="A30" s="403"/>
      <c r="B30" s="499" t="s">
        <v>96</v>
      </c>
      <c r="C30" s="499"/>
      <c r="D30" s="430">
        <v>215355</v>
      </c>
      <c r="E30" s="430">
        <v>1221795</v>
      </c>
      <c r="F30" s="430">
        <v>236032</v>
      </c>
      <c r="G30" s="430">
        <v>113388</v>
      </c>
      <c r="H30" s="430">
        <v>0</v>
      </c>
      <c r="I30" s="430">
        <v>28893</v>
      </c>
      <c r="J30" s="430">
        <v>341221</v>
      </c>
      <c r="K30" s="431">
        <v>2156684</v>
      </c>
      <c r="M30" s="432"/>
    </row>
    <row r="31" spans="1:13" ht="20.100000000000001" customHeight="1">
      <c r="A31" s="403"/>
      <c r="B31" s="499" t="s">
        <v>87</v>
      </c>
      <c r="C31" s="499"/>
      <c r="D31" s="430">
        <v>0</v>
      </c>
      <c r="E31" s="430">
        <v>0</v>
      </c>
      <c r="F31" s="430">
        <v>0</v>
      </c>
      <c r="G31" s="430">
        <v>0</v>
      </c>
      <c r="H31" s="430">
        <v>0</v>
      </c>
      <c r="I31" s="430">
        <v>0</v>
      </c>
      <c r="J31" s="430">
        <v>0</v>
      </c>
      <c r="K31" s="431">
        <v>0</v>
      </c>
    </row>
    <row r="32" spans="1:13" ht="20.100000000000001" customHeight="1">
      <c r="A32" s="403"/>
      <c r="B32" s="498" t="s">
        <v>88</v>
      </c>
      <c r="C32" s="498"/>
      <c r="D32" s="430">
        <v>87199</v>
      </c>
      <c r="E32" s="430">
        <v>1703020</v>
      </c>
      <c r="F32" s="430">
        <v>686328</v>
      </c>
      <c r="G32" s="430">
        <v>323264</v>
      </c>
      <c r="H32" s="430">
        <v>0</v>
      </c>
      <c r="I32" s="430">
        <v>0</v>
      </c>
      <c r="J32" s="430">
        <v>241133</v>
      </c>
      <c r="K32" s="431">
        <v>3040943</v>
      </c>
    </row>
    <row r="33" spans="1:11" ht="20.100000000000001" customHeight="1">
      <c r="A33" s="403"/>
      <c r="B33" s="499" t="s">
        <v>89</v>
      </c>
      <c r="C33" s="499"/>
      <c r="D33" s="430">
        <v>3656</v>
      </c>
      <c r="E33" s="430">
        <v>72364</v>
      </c>
      <c r="F33" s="430">
        <v>0</v>
      </c>
      <c r="G33" s="430">
        <v>0</v>
      </c>
      <c r="H33" s="430">
        <v>6288</v>
      </c>
      <c r="I33" s="430">
        <v>37011</v>
      </c>
      <c r="J33" s="430">
        <v>16340</v>
      </c>
      <c r="K33" s="431">
        <v>135660</v>
      </c>
    </row>
    <row r="34" spans="1:11" ht="20.100000000000001" customHeight="1">
      <c r="A34" s="403"/>
      <c r="B34" s="508" t="s">
        <v>90</v>
      </c>
      <c r="C34" s="508"/>
      <c r="D34" s="430">
        <v>0</v>
      </c>
      <c r="E34" s="430">
        <v>1111</v>
      </c>
      <c r="F34" s="430">
        <v>0</v>
      </c>
      <c r="G34" s="430">
        <v>0</v>
      </c>
      <c r="H34" s="430">
        <v>0</v>
      </c>
      <c r="I34" s="430">
        <v>0</v>
      </c>
      <c r="J34" s="430">
        <v>0</v>
      </c>
      <c r="K34" s="431">
        <v>1111</v>
      </c>
    </row>
    <row r="35" spans="1:11" ht="20.100000000000001" customHeight="1">
      <c r="A35" s="403"/>
      <c r="B35" s="509" t="s">
        <v>91</v>
      </c>
      <c r="C35" s="509"/>
      <c r="D35" s="430">
        <v>0</v>
      </c>
      <c r="E35" s="430">
        <v>0</v>
      </c>
      <c r="F35" s="430">
        <v>0</v>
      </c>
      <c r="G35" s="430">
        <v>0</v>
      </c>
      <c r="H35" s="430">
        <v>0</v>
      </c>
      <c r="I35" s="430">
        <v>0</v>
      </c>
      <c r="J35" s="430">
        <v>0</v>
      </c>
      <c r="K35" s="431">
        <v>0</v>
      </c>
    </row>
    <row r="36" spans="1:11" ht="20.100000000000001" customHeight="1">
      <c r="A36" s="403"/>
      <c r="B36" s="508" t="s">
        <v>92</v>
      </c>
      <c r="C36" s="508"/>
      <c r="D36" s="430">
        <v>0</v>
      </c>
      <c r="E36" s="430">
        <v>0</v>
      </c>
      <c r="F36" s="430">
        <v>0</v>
      </c>
      <c r="G36" s="430">
        <v>0</v>
      </c>
      <c r="H36" s="430">
        <v>0</v>
      </c>
      <c r="I36" s="430">
        <v>0</v>
      </c>
      <c r="J36" s="430">
        <v>0</v>
      </c>
      <c r="K36" s="431">
        <v>0</v>
      </c>
    </row>
    <row r="37" spans="1:11" ht="20.100000000000001" customHeight="1">
      <c r="A37" s="403"/>
      <c r="B37" s="499" t="s">
        <v>93</v>
      </c>
      <c r="C37" s="499"/>
      <c r="D37" s="430">
        <v>0</v>
      </c>
      <c r="E37" s="430">
        <v>0</v>
      </c>
      <c r="F37" s="430">
        <v>0</v>
      </c>
      <c r="G37" s="430">
        <v>0</v>
      </c>
      <c r="H37" s="430">
        <v>0</v>
      </c>
      <c r="I37" s="430">
        <v>0</v>
      </c>
      <c r="J37" s="430">
        <v>0</v>
      </c>
      <c r="K37" s="431">
        <v>0</v>
      </c>
    </row>
    <row r="38" spans="1:11" ht="20.100000000000001" customHeight="1">
      <c r="A38" s="403"/>
      <c r="B38" s="499" t="s">
        <v>94</v>
      </c>
      <c r="C38" s="499"/>
      <c r="D38" s="430">
        <v>0</v>
      </c>
      <c r="E38" s="430">
        <v>0</v>
      </c>
      <c r="F38" s="430">
        <v>0</v>
      </c>
      <c r="G38" s="430">
        <v>0</v>
      </c>
      <c r="H38" s="430">
        <v>0</v>
      </c>
      <c r="I38" s="430">
        <v>0</v>
      </c>
      <c r="J38" s="430">
        <v>0</v>
      </c>
      <c r="K38" s="431">
        <v>0</v>
      </c>
    </row>
    <row r="39" spans="1:11" ht="20.100000000000001" customHeight="1">
      <c r="A39" s="403"/>
      <c r="B39" s="510" t="s">
        <v>95</v>
      </c>
      <c r="C39" s="511"/>
      <c r="D39" s="430">
        <v>15079961</v>
      </c>
      <c r="E39" s="430">
        <v>0</v>
      </c>
      <c r="F39" s="430">
        <v>0</v>
      </c>
      <c r="G39" s="430">
        <v>0</v>
      </c>
      <c r="H39" s="430">
        <v>0</v>
      </c>
      <c r="I39" s="430">
        <v>0</v>
      </c>
      <c r="J39" s="430">
        <v>0</v>
      </c>
      <c r="K39" s="431">
        <v>15079961</v>
      </c>
    </row>
    <row r="40" spans="1:11" ht="20.100000000000001" customHeight="1">
      <c r="A40" s="403"/>
      <c r="B40" s="499" t="s">
        <v>96</v>
      </c>
      <c r="C40" s="499"/>
      <c r="D40" s="430">
        <v>726280</v>
      </c>
      <c r="E40" s="430">
        <v>0</v>
      </c>
      <c r="F40" s="430">
        <v>0</v>
      </c>
      <c r="G40" s="430">
        <v>0</v>
      </c>
      <c r="H40" s="430">
        <v>0</v>
      </c>
      <c r="I40" s="430">
        <v>0</v>
      </c>
      <c r="J40" s="430">
        <v>0</v>
      </c>
      <c r="K40" s="431">
        <v>726280</v>
      </c>
    </row>
    <row r="41" spans="1:11" ht="20.100000000000001" customHeight="1">
      <c r="A41" s="403"/>
      <c r="B41" s="499" t="s">
        <v>88</v>
      </c>
      <c r="C41" s="499"/>
      <c r="D41" s="430">
        <v>686993</v>
      </c>
      <c r="E41" s="430">
        <v>0</v>
      </c>
      <c r="F41" s="430">
        <v>0</v>
      </c>
      <c r="G41" s="430">
        <v>0</v>
      </c>
      <c r="H41" s="430">
        <v>0</v>
      </c>
      <c r="I41" s="430">
        <v>0</v>
      </c>
      <c r="J41" s="430">
        <v>0</v>
      </c>
      <c r="K41" s="431">
        <v>686993</v>
      </c>
    </row>
    <row r="42" spans="1:11" ht="20.100000000000001" customHeight="1">
      <c r="A42" s="403"/>
      <c r="B42" s="498" t="s">
        <v>89</v>
      </c>
      <c r="C42" s="498"/>
      <c r="D42" s="430">
        <v>13666688</v>
      </c>
      <c r="E42" s="430">
        <v>0</v>
      </c>
      <c r="F42" s="430">
        <v>0</v>
      </c>
      <c r="G42" s="430">
        <v>0</v>
      </c>
      <c r="H42" s="430">
        <v>0</v>
      </c>
      <c r="I42" s="430">
        <v>0</v>
      </c>
      <c r="J42" s="430">
        <v>0</v>
      </c>
      <c r="K42" s="431">
        <v>13666688</v>
      </c>
    </row>
    <row r="43" spans="1:11" ht="20.100000000000001" customHeight="1">
      <c r="A43" s="403"/>
      <c r="B43" s="499" t="s">
        <v>93</v>
      </c>
      <c r="C43" s="499"/>
      <c r="D43" s="430">
        <v>0</v>
      </c>
      <c r="E43" s="430">
        <v>0</v>
      </c>
      <c r="F43" s="430">
        <v>0</v>
      </c>
      <c r="G43" s="430">
        <v>0</v>
      </c>
      <c r="H43" s="430">
        <v>0</v>
      </c>
      <c r="I43" s="430">
        <v>0</v>
      </c>
      <c r="J43" s="430">
        <v>0</v>
      </c>
      <c r="K43" s="431">
        <v>0</v>
      </c>
    </row>
    <row r="44" spans="1:11" ht="20.100000000000001" customHeight="1">
      <c r="A44" s="403"/>
      <c r="B44" s="498" t="s">
        <v>94</v>
      </c>
      <c r="C44" s="498"/>
      <c r="D44" s="430">
        <v>0</v>
      </c>
      <c r="E44" s="430">
        <v>0</v>
      </c>
      <c r="F44" s="430">
        <v>0</v>
      </c>
      <c r="G44" s="430">
        <v>0</v>
      </c>
      <c r="H44" s="430">
        <v>0</v>
      </c>
      <c r="I44" s="430">
        <v>0</v>
      </c>
      <c r="J44" s="430">
        <v>0</v>
      </c>
      <c r="K44" s="431">
        <v>0</v>
      </c>
    </row>
    <row r="45" spans="1:11" ht="20.100000000000001" customHeight="1">
      <c r="A45" s="403"/>
      <c r="B45" s="500" t="s">
        <v>97</v>
      </c>
      <c r="C45" s="501"/>
      <c r="D45" s="430">
        <v>0</v>
      </c>
      <c r="E45" s="430">
        <v>28092</v>
      </c>
      <c r="F45" s="430">
        <v>1404</v>
      </c>
      <c r="G45" s="430">
        <v>503</v>
      </c>
      <c r="H45" s="430">
        <v>0</v>
      </c>
      <c r="I45" s="430">
        <v>0</v>
      </c>
      <c r="J45" s="430">
        <v>22909</v>
      </c>
      <c r="K45" s="431">
        <v>52908</v>
      </c>
    </row>
    <row r="46" spans="1:11" ht="20.100000000000001" customHeight="1">
      <c r="A46" s="403"/>
      <c r="B46" s="495" t="s">
        <v>11</v>
      </c>
      <c r="C46" s="495"/>
      <c r="D46" s="430">
        <v>15386170</v>
      </c>
      <c r="E46" s="430">
        <v>3026382</v>
      </c>
      <c r="F46" s="430">
        <v>923764</v>
      </c>
      <c r="G46" s="430">
        <v>437155</v>
      </c>
      <c r="H46" s="430">
        <v>6288</v>
      </c>
      <c r="I46" s="430">
        <v>65904</v>
      </c>
      <c r="J46" s="430">
        <v>621603</v>
      </c>
      <c r="K46" s="431">
        <v>20467267</v>
      </c>
    </row>
    <row r="47" spans="1:11">
      <c r="A47" s="403"/>
      <c r="B47" s="403"/>
      <c r="C47" s="403"/>
      <c r="D47" s="403"/>
      <c r="E47" s="403"/>
      <c r="F47" s="403"/>
      <c r="G47" s="403"/>
      <c r="H47" s="403"/>
      <c r="I47" s="403"/>
      <c r="J47" s="403"/>
      <c r="K47" s="403"/>
    </row>
    <row r="48" spans="1:11">
      <c r="A48" s="403"/>
      <c r="B48" s="403"/>
      <c r="C48" s="403"/>
      <c r="D48" s="403"/>
      <c r="E48" s="403"/>
      <c r="F48" s="403"/>
      <c r="G48" s="403"/>
      <c r="H48" s="403"/>
      <c r="I48" s="403"/>
      <c r="J48" s="403"/>
      <c r="K48" s="403"/>
    </row>
  </sheetData>
  <mergeCells count="39">
    <mergeCell ref="B14:C14"/>
    <mergeCell ref="B2:F2"/>
    <mergeCell ref="B4:C4"/>
    <mergeCell ref="B5:C5"/>
    <mergeCell ref="B6:C6"/>
    <mergeCell ref="B7:C7"/>
    <mergeCell ref="B8:C8"/>
    <mergeCell ref="B9:C9"/>
    <mergeCell ref="B10:C10"/>
    <mergeCell ref="B11:C11"/>
    <mergeCell ref="B12:C12"/>
    <mergeCell ref="B13:C13"/>
    <mergeCell ref="B15:C15"/>
    <mergeCell ref="B16:C16"/>
    <mergeCell ref="B17:C17"/>
    <mergeCell ref="B18:C18"/>
    <mergeCell ref="B19:C19"/>
    <mergeCell ref="B20:C20"/>
    <mergeCell ref="B29:C29"/>
    <mergeCell ref="B21:C21"/>
    <mergeCell ref="B22:C22"/>
    <mergeCell ref="B41:C41"/>
    <mergeCell ref="B30:C30"/>
    <mergeCell ref="B31:C31"/>
    <mergeCell ref="B32:C32"/>
    <mergeCell ref="B33:C33"/>
    <mergeCell ref="B34:C34"/>
    <mergeCell ref="B35:C35"/>
    <mergeCell ref="B36:C36"/>
    <mergeCell ref="B37:C37"/>
    <mergeCell ref="B38:C38"/>
    <mergeCell ref="B39:C39"/>
    <mergeCell ref="B40:C40"/>
    <mergeCell ref="B46:C46"/>
    <mergeCell ref="B28:C28"/>
    <mergeCell ref="B42:C42"/>
    <mergeCell ref="B43:C43"/>
    <mergeCell ref="B44:C44"/>
    <mergeCell ref="B45:C45"/>
  </mergeCells>
  <phoneticPr fontId="2"/>
  <pageMargins left="0.70866141732283472" right="0.70866141732283472" top="0.59055118110236227" bottom="0.59055118110236227" header="0.31496062992125984" footer="0.31496062992125984"/>
  <pageSetup paperSize="9" scale="57" orientation="landscape" r:id="rId1"/>
  <rowBreaks count="1" manualBreakCount="1">
    <brk id="2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sheetViews>
  <sheetFormatPr defaultRowHeight="11.25"/>
  <cols>
    <col min="1" max="1" width="33.625" style="433" customWidth="1"/>
    <col min="2" max="11" width="13.625" style="433" customWidth="1"/>
    <col min="12" max="256" width="9" style="433"/>
    <col min="257" max="257" width="33.625" style="433" customWidth="1"/>
    <col min="258" max="267" width="13.625" style="433" customWidth="1"/>
    <col min="268" max="512" width="9" style="433"/>
    <col min="513" max="513" width="33.625" style="433" customWidth="1"/>
    <col min="514" max="523" width="13.625" style="433" customWidth="1"/>
    <col min="524" max="768" width="9" style="433"/>
    <col min="769" max="769" width="33.625" style="433" customWidth="1"/>
    <col min="770" max="779" width="13.625" style="433" customWidth="1"/>
    <col min="780" max="1024" width="9" style="433"/>
    <col min="1025" max="1025" width="33.625" style="433" customWidth="1"/>
    <col min="1026" max="1035" width="13.625" style="433" customWidth="1"/>
    <col min="1036" max="1280" width="9" style="433"/>
    <col min="1281" max="1281" width="33.625" style="433" customWidth="1"/>
    <col min="1282" max="1291" width="13.625" style="433" customWidth="1"/>
    <col min="1292" max="1536" width="9" style="433"/>
    <col min="1537" max="1537" width="33.625" style="433" customWidth="1"/>
    <col min="1538" max="1547" width="13.625" style="433" customWidth="1"/>
    <col min="1548" max="1792" width="9" style="433"/>
    <col min="1793" max="1793" width="33.625" style="433" customWidth="1"/>
    <col min="1794" max="1803" width="13.625" style="433" customWidth="1"/>
    <col min="1804" max="2048" width="9" style="433"/>
    <col min="2049" max="2049" width="33.625" style="433" customWidth="1"/>
    <col min="2050" max="2059" width="13.625" style="433" customWidth="1"/>
    <col min="2060" max="2304" width="9" style="433"/>
    <col min="2305" max="2305" width="33.625" style="433" customWidth="1"/>
    <col min="2306" max="2315" width="13.625" style="433" customWidth="1"/>
    <col min="2316" max="2560" width="9" style="433"/>
    <col min="2561" max="2561" width="33.625" style="433" customWidth="1"/>
    <col min="2562" max="2571" width="13.625" style="433" customWidth="1"/>
    <col min="2572" max="2816" width="9" style="433"/>
    <col min="2817" max="2817" width="33.625" style="433" customWidth="1"/>
    <col min="2818" max="2827" width="13.625" style="433" customWidth="1"/>
    <col min="2828" max="3072" width="9" style="433"/>
    <col min="3073" max="3073" width="33.625" style="433" customWidth="1"/>
    <col min="3074" max="3083" width="13.625" style="433" customWidth="1"/>
    <col min="3084" max="3328" width="9" style="433"/>
    <col min="3329" max="3329" width="33.625" style="433" customWidth="1"/>
    <col min="3330" max="3339" width="13.625" style="433" customWidth="1"/>
    <col min="3340" max="3584" width="9" style="433"/>
    <col min="3585" max="3585" width="33.625" style="433" customWidth="1"/>
    <col min="3586" max="3595" width="13.625" style="433" customWidth="1"/>
    <col min="3596" max="3840" width="9" style="433"/>
    <col min="3841" max="3841" width="33.625" style="433" customWidth="1"/>
    <col min="3842" max="3851" width="13.625" style="433" customWidth="1"/>
    <col min="3852" max="4096" width="9" style="433"/>
    <col min="4097" max="4097" width="33.625" style="433" customWidth="1"/>
    <col min="4098" max="4107" width="13.625" style="433" customWidth="1"/>
    <col min="4108" max="4352" width="9" style="433"/>
    <col min="4353" max="4353" width="33.625" style="433" customWidth="1"/>
    <col min="4354" max="4363" width="13.625" style="433" customWidth="1"/>
    <col min="4364" max="4608" width="9" style="433"/>
    <col min="4609" max="4609" width="33.625" style="433" customWidth="1"/>
    <col min="4610" max="4619" width="13.625" style="433" customWidth="1"/>
    <col min="4620" max="4864" width="9" style="433"/>
    <col min="4865" max="4865" width="33.625" style="433" customWidth="1"/>
    <col min="4866" max="4875" width="13.625" style="433" customWidth="1"/>
    <col min="4876" max="5120" width="9" style="433"/>
    <col min="5121" max="5121" width="33.625" style="433" customWidth="1"/>
    <col min="5122" max="5131" width="13.625" style="433" customWidth="1"/>
    <col min="5132" max="5376" width="9" style="433"/>
    <col min="5377" max="5377" width="33.625" style="433" customWidth="1"/>
    <col min="5378" max="5387" width="13.625" style="433" customWidth="1"/>
    <col min="5388" max="5632" width="9" style="433"/>
    <col min="5633" max="5633" width="33.625" style="433" customWidth="1"/>
    <col min="5634" max="5643" width="13.625" style="433" customWidth="1"/>
    <col min="5644" max="5888" width="9" style="433"/>
    <col min="5889" max="5889" width="33.625" style="433" customWidth="1"/>
    <col min="5890" max="5899" width="13.625" style="433" customWidth="1"/>
    <col min="5900" max="6144" width="9" style="433"/>
    <col min="6145" max="6145" width="33.625" style="433" customWidth="1"/>
    <col min="6146" max="6155" width="13.625" style="433" customWidth="1"/>
    <col min="6156" max="6400" width="9" style="433"/>
    <col min="6401" max="6401" width="33.625" style="433" customWidth="1"/>
    <col min="6402" max="6411" width="13.625" style="433" customWidth="1"/>
    <col min="6412" max="6656" width="9" style="433"/>
    <col min="6657" max="6657" width="33.625" style="433" customWidth="1"/>
    <col min="6658" max="6667" width="13.625" style="433" customWidth="1"/>
    <col min="6668" max="6912" width="9" style="433"/>
    <col min="6913" max="6913" width="33.625" style="433" customWidth="1"/>
    <col min="6914" max="6923" width="13.625" style="433" customWidth="1"/>
    <col min="6924" max="7168" width="9" style="433"/>
    <col min="7169" max="7169" width="33.625" style="433" customWidth="1"/>
    <col min="7170" max="7179" width="13.625" style="433" customWidth="1"/>
    <col min="7180" max="7424" width="9" style="433"/>
    <col min="7425" max="7425" width="33.625" style="433" customWidth="1"/>
    <col min="7426" max="7435" width="13.625" style="433" customWidth="1"/>
    <col min="7436" max="7680" width="9" style="433"/>
    <col min="7681" max="7681" width="33.625" style="433" customWidth="1"/>
    <col min="7682" max="7691" width="13.625" style="433" customWidth="1"/>
    <col min="7692" max="7936" width="9" style="433"/>
    <col min="7937" max="7937" width="33.625" style="433" customWidth="1"/>
    <col min="7938" max="7947" width="13.625" style="433" customWidth="1"/>
    <col min="7948" max="8192" width="9" style="433"/>
    <col min="8193" max="8193" width="33.625" style="433" customWidth="1"/>
    <col min="8194" max="8203" width="13.625" style="433" customWidth="1"/>
    <col min="8204" max="8448" width="9" style="433"/>
    <col min="8449" max="8449" width="33.625" style="433" customWidth="1"/>
    <col min="8450" max="8459" width="13.625" style="433" customWidth="1"/>
    <col min="8460" max="8704" width="9" style="433"/>
    <col min="8705" max="8705" width="33.625" style="433" customWidth="1"/>
    <col min="8706" max="8715" width="13.625" style="433" customWidth="1"/>
    <col min="8716" max="8960" width="9" style="433"/>
    <col min="8961" max="8961" width="33.625" style="433" customWidth="1"/>
    <col min="8962" max="8971" width="13.625" style="433" customWidth="1"/>
    <col min="8972" max="9216" width="9" style="433"/>
    <col min="9217" max="9217" width="33.625" style="433" customWidth="1"/>
    <col min="9218" max="9227" width="13.625" style="433" customWidth="1"/>
    <col min="9228" max="9472" width="9" style="433"/>
    <col min="9473" max="9473" width="33.625" style="433" customWidth="1"/>
    <col min="9474" max="9483" width="13.625" style="433" customWidth="1"/>
    <col min="9484" max="9728" width="9" style="433"/>
    <col min="9729" max="9729" width="33.625" style="433" customWidth="1"/>
    <col min="9730" max="9739" width="13.625" style="433" customWidth="1"/>
    <col min="9740" max="9984" width="9" style="433"/>
    <col min="9985" max="9985" width="33.625" style="433" customWidth="1"/>
    <col min="9986" max="9995" width="13.625" style="433" customWidth="1"/>
    <col min="9996" max="10240" width="9" style="433"/>
    <col min="10241" max="10241" width="33.625" style="433" customWidth="1"/>
    <col min="10242" max="10251" width="13.625" style="433" customWidth="1"/>
    <col min="10252" max="10496" width="9" style="433"/>
    <col min="10497" max="10497" width="33.625" style="433" customWidth="1"/>
    <col min="10498" max="10507" width="13.625" style="433" customWidth="1"/>
    <col min="10508" max="10752" width="9" style="433"/>
    <col min="10753" max="10753" width="33.625" style="433" customWidth="1"/>
    <col min="10754" max="10763" width="13.625" style="433" customWidth="1"/>
    <col min="10764" max="11008" width="9" style="433"/>
    <col min="11009" max="11009" width="33.625" style="433" customWidth="1"/>
    <col min="11010" max="11019" width="13.625" style="433" customWidth="1"/>
    <col min="11020" max="11264" width="9" style="433"/>
    <col min="11265" max="11265" width="33.625" style="433" customWidth="1"/>
    <col min="11266" max="11275" width="13.625" style="433" customWidth="1"/>
    <col min="11276" max="11520" width="9" style="433"/>
    <col min="11521" max="11521" width="33.625" style="433" customWidth="1"/>
    <col min="11522" max="11531" width="13.625" style="433" customWidth="1"/>
    <col min="11532" max="11776" width="9" style="433"/>
    <col min="11777" max="11777" width="33.625" style="433" customWidth="1"/>
    <col min="11778" max="11787" width="13.625" style="433" customWidth="1"/>
    <col min="11788" max="12032" width="9" style="433"/>
    <col min="12033" max="12033" width="33.625" style="433" customWidth="1"/>
    <col min="12034" max="12043" width="13.625" style="433" customWidth="1"/>
    <col min="12044" max="12288" width="9" style="433"/>
    <col min="12289" max="12289" width="33.625" style="433" customWidth="1"/>
    <col min="12290" max="12299" width="13.625" style="433" customWidth="1"/>
    <col min="12300" max="12544" width="9" style="433"/>
    <col min="12545" max="12545" width="33.625" style="433" customWidth="1"/>
    <col min="12546" max="12555" width="13.625" style="433" customWidth="1"/>
    <col min="12556" max="12800" width="9" style="433"/>
    <col min="12801" max="12801" width="33.625" style="433" customWidth="1"/>
    <col min="12802" max="12811" width="13.625" style="433" customWidth="1"/>
    <col min="12812" max="13056" width="9" style="433"/>
    <col min="13057" max="13057" width="33.625" style="433" customWidth="1"/>
    <col min="13058" max="13067" width="13.625" style="433" customWidth="1"/>
    <col min="13068" max="13312" width="9" style="433"/>
    <col min="13313" max="13313" width="33.625" style="433" customWidth="1"/>
    <col min="13314" max="13323" width="13.625" style="433" customWidth="1"/>
    <col min="13324" max="13568" width="9" style="433"/>
    <col min="13569" max="13569" width="33.625" style="433" customWidth="1"/>
    <col min="13570" max="13579" width="13.625" style="433" customWidth="1"/>
    <col min="13580" max="13824" width="9" style="433"/>
    <col min="13825" max="13825" width="33.625" style="433" customWidth="1"/>
    <col min="13826" max="13835" width="13.625" style="433" customWidth="1"/>
    <col min="13836" max="14080" width="9" style="433"/>
    <col min="14081" max="14081" width="33.625" style="433" customWidth="1"/>
    <col min="14082" max="14091" width="13.625" style="433" customWidth="1"/>
    <col min="14092" max="14336" width="9" style="433"/>
    <col min="14337" max="14337" width="33.625" style="433" customWidth="1"/>
    <col min="14338" max="14347" width="13.625" style="433" customWidth="1"/>
    <col min="14348" max="14592" width="9" style="433"/>
    <col min="14593" max="14593" width="33.625" style="433" customWidth="1"/>
    <col min="14594" max="14603" width="13.625" style="433" customWidth="1"/>
    <col min="14604" max="14848" width="9" style="433"/>
    <col min="14849" max="14849" width="33.625" style="433" customWidth="1"/>
    <col min="14850" max="14859" width="13.625" style="433" customWidth="1"/>
    <col min="14860" max="15104" width="9" style="433"/>
    <col min="15105" max="15105" width="33.625" style="433" customWidth="1"/>
    <col min="15106" max="15115" width="13.625" style="433" customWidth="1"/>
    <col min="15116" max="15360" width="9" style="433"/>
    <col min="15361" max="15361" width="33.625" style="433" customWidth="1"/>
    <col min="15362" max="15371" width="13.625" style="433" customWidth="1"/>
    <col min="15372" max="15616" width="9" style="433"/>
    <col min="15617" max="15617" width="33.625" style="433" customWidth="1"/>
    <col min="15618" max="15627" width="13.625" style="433" customWidth="1"/>
    <col min="15628" max="15872" width="9" style="433"/>
    <col min="15873" max="15873" width="33.625" style="433" customWidth="1"/>
    <col min="15874" max="15883" width="13.625" style="433" customWidth="1"/>
    <col min="15884" max="16128" width="9" style="433"/>
    <col min="16129" max="16129" width="33.625" style="433" customWidth="1"/>
    <col min="16130" max="16139" width="13.625" style="433" customWidth="1"/>
    <col min="16140" max="16384" width="9" style="433"/>
  </cols>
  <sheetData>
    <row r="1" spans="1:11" ht="24" customHeight="1">
      <c r="A1" s="433" t="s">
        <v>106</v>
      </c>
    </row>
    <row r="2" spans="1:11" ht="18" customHeight="1">
      <c r="A2" s="433" t="s">
        <v>107</v>
      </c>
      <c r="H2" s="434" t="s">
        <v>80</v>
      </c>
    </row>
    <row r="3" spans="1:11" ht="31.5">
      <c r="A3" s="435" t="s">
        <v>108</v>
      </c>
      <c r="B3" s="436" t="s">
        <v>109</v>
      </c>
      <c r="C3" s="436" t="s">
        <v>110</v>
      </c>
      <c r="D3" s="436" t="s">
        <v>111</v>
      </c>
      <c r="E3" s="436" t="s">
        <v>112</v>
      </c>
      <c r="F3" s="436" t="s">
        <v>113</v>
      </c>
      <c r="G3" s="436" t="s">
        <v>114</v>
      </c>
      <c r="H3" s="436" t="s">
        <v>115</v>
      </c>
    </row>
    <row r="4" spans="1:11" s="439" customFormat="1" ht="20.100000000000001" customHeight="1">
      <c r="A4" s="437"/>
      <c r="B4" s="438" t="s">
        <v>478</v>
      </c>
      <c r="C4" s="438" t="s">
        <v>479</v>
      </c>
      <c r="D4" s="438" t="s">
        <v>480</v>
      </c>
      <c r="E4" s="438" t="s">
        <v>479</v>
      </c>
      <c r="F4" s="438" t="s">
        <v>481</v>
      </c>
      <c r="G4" s="438" t="s">
        <v>481</v>
      </c>
      <c r="H4" s="438" t="s">
        <v>481</v>
      </c>
    </row>
    <row r="5" spans="1:11" s="439" customFormat="1" ht="20.100000000000001" customHeight="1">
      <c r="A5" s="440" t="s">
        <v>482</v>
      </c>
      <c r="B5" s="441"/>
      <c r="C5" s="441"/>
      <c r="D5" s="441"/>
      <c r="E5" s="441"/>
      <c r="F5" s="441"/>
      <c r="G5" s="441"/>
      <c r="H5" s="440"/>
    </row>
    <row r="7" spans="1:11">
      <c r="A7" s="433" t="s">
        <v>116</v>
      </c>
      <c r="J7" s="434" t="s">
        <v>80</v>
      </c>
    </row>
    <row r="8" spans="1:11" ht="31.5">
      <c r="A8" s="435" t="s">
        <v>117</v>
      </c>
      <c r="B8" s="436" t="s">
        <v>118</v>
      </c>
      <c r="C8" s="436" t="s">
        <v>119</v>
      </c>
      <c r="D8" s="436" t="s">
        <v>120</v>
      </c>
      <c r="E8" s="436" t="s">
        <v>121</v>
      </c>
      <c r="F8" s="436" t="s">
        <v>122</v>
      </c>
      <c r="G8" s="436" t="s">
        <v>123</v>
      </c>
      <c r="H8" s="436" t="s">
        <v>124</v>
      </c>
      <c r="I8" s="436" t="s">
        <v>125</v>
      </c>
      <c r="J8" s="436" t="s">
        <v>115</v>
      </c>
    </row>
    <row r="9" spans="1:11" ht="20.100000000000001" customHeight="1">
      <c r="A9" s="442" t="s">
        <v>459</v>
      </c>
      <c r="B9" s="444">
        <v>3000</v>
      </c>
      <c r="C9" s="444">
        <v>1105663</v>
      </c>
      <c r="D9" s="444">
        <v>1074414</v>
      </c>
      <c r="E9" s="444">
        <v>31249</v>
      </c>
      <c r="F9" s="444">
        <v>3000</v>
      </c>
      <c r="G9" s="445">
        <v>1</v>
      </c>
      <c r="H9" s="444">
        <v>31249</v>
      </c>
      <c r="I9" s="444">
        <v>0</v>
      </c>
      <c r="J9" s="444">
        <v>0</v>
      </c>
    </row>
    <row r="10" spans="1:11" ht="20.100000000000001" customHeight="1">
      <c r="A10" s="443" t="s">
        <v>11</v>
      </c>
      <c r="B10" s="444">
        <v>3000</v>
      </c>
      <c r="C10" s="447"/>
      <c r="D10" s="447"/>
      <c r="E10" s="447"/>
      <c r="F10" s="447"/>
      <c r="G10" s="447"/>
      <c r="H10" s="444">
        <v>31249</v>
      </c>
      <c r="I10" s="444">
        <v>0</v>
      </c>
      <c r="J10" s="444">
        <v>0</v>
      </c>
    </row>
    <row r="12" spans="1:11">
      <c r="A12" s="433" t="s">
        <v>126</v>
      </c>
      <c r="K12" s="434" t="s">
        <v>80</v>
      </c>
    </row>
    <row r="13" spans="1:11" ht="31.5">
      <c r="A13" s="435" t="s">
        <v>117</v>
      </c>
      <c r="B13" s="436" t="s">
        <v>127</v>
      </c>
      <c r="C13" s="436" t="s">
        <v>119</v>
      </c>
      <c r="D13" s="436" t="s">
        <v>120</v>
      </c>
      <c r="E13" s="436" t="s">
        <v>121</v>
      </c>
      <c r="F13" s="436" t="s">
        <v>122</v>
      </c>
      <c r="G13" s="436" t="s">
        <v>123</v>
      </c>
      <c r="H13" s="436" t="s">
        <v>124</v>
      </c>
      <c r="I13" s="436" t="s">
        <v>128</v>
      </c>
      <c r="J13" s="436" t="s">
        <v>129</v>
      </c>
      <c r="K13" s="436" t="s">
        <v>115</v>
      </c>
    </row>
    <row r="14" spans="1:11" ht="20.100000000000001" customHeight="1">
      <c r="A14" s="442" t="s">
        <v>483</v>
      </c>
      <c r="B14" s="444">
        <v>600</v>
      </c>
      <c r="C14" s="444">
        <v>0</v>
      </c>
      <c r="D14" s="444">
        <v>0</v>
      </c>
      <c r="E14" s="444">
        <v>0</v>
      </c>
      <c r="F14" s="444">
        <v>376450</v>
      </c>
      <c r="G14" s="445">
        <v>1.5938371629698499E-3</v>
      </c>
      <c r="H14" s="444">
        <v>0</v>
      </c>
      <c r="I14" s="444">
        <v>0</v>
      </c>
      <c r="J14" s="444">
        <v>600</v>
      </c>
      <c r="K14" s="444">
        <v>600</v>
      </c>
    </row>
    <row r="15" spans="1:11" ht="20.100000000000001" customHeight="1">
      <c r="A15" s="442" t="s">
        <v>484</v>
      </c>
      <c r="B15" s="444">
        <v>1100</v>
      </c>
      <c r="C15" s="444">
        <v>120362671</v>
      </c>
      <c r="D15" s="444">
        <v>113588574</v>
      </c>
      <c r="E15" s="444">
        <v>6774097</v>
      </c>
      <c r="F15" s="444">
        <v>0</v>
      </c>
      <c r="G15" s="445">
        <v>2.2758299999999999E-2</v>
      </c>
      <c r="H15" s="444">
        <v>154167</v>
      </c>
      <c r="I15" s="444">
        <v>0</v>
      </c>
      <c r="J15" s="444">
        <v>1100</v>
      </c>
      <c r="K15" s="444">
        <v>1100</v>
      </c>
    </row>
    <row r="16" spans="1:11" ht="20.100000000000001" customHeight="1">
      <c r="A16" s="442" t="s">
        <v>485</v>
      </c>
      <c r="B16" s="444">
        <v>9000</v>
      </c>
      <c r="C16" s="444">
        <v>413471451</v>
      </c>
      <c r="D16" s="444">
        <v>359213908</v>
      </c>
      <c r="E16" s="444">
        <v>54257543</v>
      </c>
      <c r="F16" s="444">
        <v>0</v>
      </c>
      <c r="G16" s="445">
        <v>0.1218677</v>
      </c>
      <c r="H16" s="444">
        <v>6612242</v>
      </c>
      <c r="I16" s="444">
        <v>0</v>
      </c>
      <c r="J16" s="444">
        <v>9000</v>
      </c>
      <c r="K16" s="444">
        <v>9000</v>
      </c>
    </row>
    <row r="17" spans="1:11" ht="20.100000000000001" customHeight="1">
      <c r="A17" s="442" t="s">
        <v>486</v>
      </c>
      <c r="B17" s="444">
        <v>75</v>
      </c>
      <c r="C17" s="444">
        <v>4625250</v>
      </c>
      <c r="D17" s="444">
        <v>190981</v>
      </c>
      <c r="E17" s="444">
        <v>4434269</v>
      </c>
      <c r="F17" s="444">
        <v>0</v>
      </c>
      <c r="G17" s="446">
        <v>0</v>
      </c>
      <c r="H17" s="444">
        <v>0</v>
      </c>
      <c r="I17" s="444">
        <v>0</v>
      </c>
      <c r="J17" s="444">
        <v>75</v>
      </c>
      <c r="K17" s="444">
        <v>75</v>
      </c>
    </row>
    <row r="18" spans="1:11" ht="20.100000000000001" customHeight="1">
      <c r="A18" s="442" t="s">
        <v>487</v>
      </c>
      <c r="B18" s="444">
        <v>700</v>
      </c>
      <c r="C18" s="444">
        <v>24755829000</v>
      </c>
      <c r="D18" s="444">
        <v>24488401000</v>
      </c>
      <c r="E18" s="444">
        <v>267428000</v>
      </c>
      <c r="F18" s="444">
        <v>0</v>
      </c>
      <c r="G18" s="446">
        <v>0</v>
      </c>
      <c r="H18" s="444">
        <v>0</v>
      </c>
      <c r="I18" s="444">
        <v>0</v>
      </c>
      <c r="J18" s="444">
        <v>700</v>
      </c>
      <c r="K18" s="444">
        <v>700</v>
      </c>
    </row>
    <row r="19" spans="1:11" ht="20.100000000000001" customHeight="1">
      <c r="A19" s="442" t="s">
        <v>488</v>
      </c>
      <c r="B19" s="444">
        <v>901</v>
      </c>
      <c r="C19" s="444">
        <v>738018</v>
      </c>
      <c r="D19" s="444">
        <v>53436</v>
      </c>
      <c r="E19" s="444">
        <v>684583</v>
      </c>
      <c r="F19" s="444">
        <v>0</v>
      </c>
      <c r="G19" s="445">
        <v>1.4276180000000001E-3</v>
      </c>
      <c r="H19" s="444">
        <v>977</v>
      </c>
      <c r="I19" s="444">
        <v>0</v>
      </c>
      <c r="J19" s="444">
        <v>901</v>
      </c>
      <c r="K19" s="444">
        <v>901</v>
      </c>
    </row>
    <row r="20" spans="1:11" ht="20.100000000000001" customHeight="1">
      <c r="A20" s="442" t="s">
        <v>489</v>
      </c>
      <c r="B20" s="444">
        <v>502</v>
      </c>
      <c r="C20" s="444">
        <v>0</v>
      </c>
      <c r="D20" s="444">
        <v>0</v>
      </c>
      <c r="E20" s="444">
        <v>0</v>
      </c>
      <c r="F20" s="444">
        <v>0</v>
      </c>
      <c r="G20" s="446">
        <v>0</v>
      </c>
      <c r="H20" s="444">
        <v>0</v>
      </c>
      <c r="I20" s="444">
        <v>0</v>
      </c>
      <c r="J20" s="444">
        <v>502</v>
      </c>
      <c r="K20" s="444">
        <v>502</v>
      </c>
    </row>
    <row r="21" spans="1:11" ht="20.100000000000001" customHeight="1">
      <c r="A21" s="442" t="s">
        <v>490</v>
      </c>
      <c r="B21" s="444">
        <v>141</v>
      </c>
      <c r="C21" s="444">
        <v>0</v>
      </c>
      <c r="D21" s="444">
        <v>0</v>
      </c>
      <c r="E21" s="444">
        <v>0</v>
      </c>
      <c r="F21" s="444">
        <v>0</v>
      </c>
      <c r="G21" s="446">
        <v>0</v>
      </c>
      <c r="H21" s="444">
        <v>0</v>
      </c>
      <c r="I21" s="444">
        <v>0</v>
      </c>
      <c r="J21" s="444">
        <v>141</v>
      </c>
      <c r="K21" s="444">
        <v>141</v>
      </c>
    </row>
    <row r="22" spans="1:11" ht="20.100000000000001" customHeight="1">
      <c r="A22" s="442" t="s">
        <v>491</v>
      </c>
      <c r="B22" s="444">
        <v>320</v>
      </c>
      <c r="C22" s="444">
        <v>313071</v>
      </c>
      <c r="D22" s="444">
        <v>124770</v>
      </c>
      <c r="E22" s="444">
        <v>188301</v>
      </c>
      <c r="F22" s="444">
        <v>0</v>
      </c>
      <c r="G22" s="445">
        <v>2.1333329999999998E-3</v>
      </c>
      <c r="H22" s="444">
        <v>402</v>
      </c>
      <c r="I22" s="444">
        <v>0</v>
      </c>
      <c r="J22" s="444">
        <v>320</v>
      </c>
      <c r="K22" s="444">
        <v>320</v>
      </c>
    </row>
    <row r="23" spans="1:11" ht="20.100000000000001" customHeight="1">
      <c r="A23" s="442" t="s">
        <v>492</v>
      </c>
      <c r="B23" s="444">
        <v>348</v>
      </c>
      <c r="C23" s="444">
        <v>1254071</v>
      </c>
      <c r="D23" s="444">
        <v>15821</v>
      </c>
      <c r="E23" s="444">
        <v>1238250</v>
      </c>
      <c r="F23" s="444">
        <v>0</v>
      </c>
      <c r="G23" s="445">
        <v>6.1013999999999999E-3</v>
      </c>
      <c r="H23" s="444">
        <v>7555</v>
      </c>
      <c r="I23" s="444">
        <v>0</v>
      </c>
      <c r="J23" s="444">
        <v>348</v>
      </c>
      <c r="K23" s="444">
        <v>348</v>
      </c>
    </row>
    <row r="24" spans="1:11" ht="20.100000000000001" customHeight="1">
      <c r="A24" s="442" t="s">
        <v>493</v>
      </c>
      <c r="B24" s="444">
        <v>952</v>
      </c>
      <c r="C24" s="444">
        <v>1315742</v>
      </c>
      <c r="D24" s="444">
        <v>233724</v>
      </c>
      <c r="E24" s="444">
        <v>1082018</v>
      </c>
      <c r="F24" s="444">
        <v>0</v>
      </c>
      <c r="G24" s="445">
        <v>0.1247625</v>
      </c>
      <c r="H24" s="444">
        <v>134995</v>
      </c>
      <c r="I24" s="444">
        <v>0</v>
      </c>
      <c r="J24" s="444">
        <v>952</v>
      </c>
      <c r="K24" s="444">
        <v>952</v>
      </c>
    </row>
    <row r="25" spans="1:11" ht="20.100000000000001" customHeight="1">
      <c r="A25" s="442" t="s">
        <v>494</v>
      </c>
      <c r="B25" s="444">
        <v>1277</v>
      </c>
      <c r="C25" s="444">
        <v>805656</v>
      </c>
      <c r="D25" s="444">
        <v>3936</v>
      </c>
      <c r="E25" s="444">
        <v>801721</v>
      </c>
      <c r="F25" s="444">
        <v>0</v>
      </c>
      <c r="G25" s="445">
        <v>1.6283199999999999E-3</v>
      </c>
      <c r="H25" s="444">
        <v>1305</v>
      </c>
      <c r="I25" s="444">
        <v>0</v>
      </c>
      <c r="J25" s="444">
        <v>1277</v>
      </c>
      <c r="K25" s="444">
        <v>1277</v>
      </c>
    </row>
    <row r="26" spans="1:11" ht="20.100000000000001" customHeight="1">
      <c r="A26" s="442" t="s">
        <v>495</v>
      </c>
      <c r="B26" s="444">
        <v>30</v>
      </c>
      <c r="C26" s="444">
        <v>514545</v>
      </c>
      <c r="D26" s="444">
        <v>493</v>
      </c>
      <c r="E26" s="444">
        <v>514052</v>
      </c>
      <c r="F26" s="444">
        <v>0</v>
      </c>
      <c r="G26" s="445">
        <v>0.1012829</v>
      </c>
      <c r="H26" s="444">
        <v>52065</v>
      </c>
      <c r="I26" s="444">
        <v>0</v>
      </c>
      <c r="J26" s="444">
        <v>30</v>
      </c>
      <c r="K26" s="444">
        <v>30</v>
      </c>
    </row>
    <row r="27" spans="1:11" ht="20.100000000000001" customHeight="1">
      <c r="A27" s="442" t="s">
        <v>486</v>
      </c>
      <c r="B27" s="444">
        <v>80</v>
      </c>
      <c r="C27" s="444">
        <v>4625250</v>
      </c>
      <c r="D27" s="444">
        <v>190981</v>
      </c>
      <c r="E27" s="444">
        <v>4434269</v>
      </c>
      <c r="F27" s="444">
        <v>0</v>
      </c>
      <c r="G27" s="446">
        <v>0</v>
      </c>
      <c r="H27" s="444">
        <v>0</v>
      </c>
      <c r="I27" s="444">
        <v>0</v>
      </c>
      <c r="J27" s="444">
        <v>80</v>
      </c>
      <c r="K27" s="444">
        <v>80</v>
      </c>
    </row>
    <row r="28" spans="1:11" ht="20.100000000000001" customHeight="1">
      <c r="A28" s="443" t="s">
        <v>11</v>
      </c>
      <c r="B28" s="444">
        <v>16026</v>
      </c>
      <c r="C28" s="447"/>
      <c r="D28" s="447"/>
      <c r="E28" s="447"/>
      <c r="F28" s="447"/>
      <c r="G28" s="447"/>
      <c r="H28" s="447"/>
      <c r="I28" s="447"/>
      <c r="J28" s="444">
        <v>16026</v>
      </c>
      <c r="K28" s="444">
        <v>16026</v>
      </c>
    </row>
    <row r="29" spans="1:11" ht="18" customHeight="1"/>
    <row r="30" spans="1:11" ht="18" customHeight="1"/>
  </sheetData>
  <phoneticPr fontId="2"/>
  <printOptions horizontalCentered="1"/>
  <pageMargins left="0.59055118110236227" right="0.59055118110236227" top="0.98425196850393704" bottom="0.78740157480314965"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BreakPreview" zoomScaleNormal="100" zoomScaleSheetLayoutView="100" workbookViewId="0"/>
  </sheetViews>
  <sheetFormatPr defaultRowHeight="11.25"/>
  <cols>
    <col min="1" max="1" width="24.625" style="433" customWidth="1"/>
    <col min="2" max="7" width="17.75" style="433" customWidth="1"/>
    <col min="8" max="256" width="9" style="433"/>
    <col min="257" max="257" width="24.625" style="433" customWidth="1"/>
    <col min="258" max="263" width="17.75" style="433" customWidth="1"/>
    <col min="264" max="512" width="9" style="433"/>
    <col min="513" max="513" width="24.625" style="433" customWidth="1"/>
    <col min="514" max="519" width="17.75" style="433" customWidth="1"/>
    <col min="520" max="768" width="9" style="433"/>
    <col min="769" max="769" width="24.625" style="433" customWidth="1"/>
    <col min="770" max="775" width="17.75" style="433" customWidth="1"/>
    <col min="776" max="1024" width="9" style="433"/>
    <col min="1025" max="1025" width="24.625" style="433" customWidth="1"/>
    <col min="1026" max="1031" width="17.75" style="433" customWidth="1"/>
    <col min="1032" max="1280" width="9" style="433"/>
    <col min="1281" max="1281" width="24.625" style="433" customWidth="1"/>
    <col min="1282" max="1287" width="17.75" style="433" customWidth="1"/>
    <col min="1288" max="1536" width="9" style="433"/>
    <col min="1537" max="1537" width="24.625" style="433" customWidth="1"/>
    <col min="1538" max="1543" width="17.75" style="433" customWidth="1"/>
    <col min="1544" max="1792" width="9" style="433"/>
    <col min="1793" max="1793" width="24.625" style="433" customWidth="1"/>
    <col min="1794" max="1799" width="17.75" style="433" customWidth="1"/>
    <col min="1800" max="2048" width="9" style="433"/>
    <col min="2049" max="2049" width="24.625" style="433" customWidth="1"/>
    <col min="2050" max="2055" width="17.75" style="433" customWidth="1"/>
    <col min="2056" max="2304" width="9" style="433"/>
    <col min="2305" max="2305" width="24.625" style="433" customWidth="1"/>
    <col min="2306" max="2311" width="17.75" style="433" customWidth="1"/>
    <col min="2312" max="2560" width="9" style="433"/>
    <col min="2561" max="2561" width="24.625" style="433" customWidth="1"/>
    <col min="2562" max="2567" width="17.75" style="433" customWidth="1"/>
    <col min="2568" max="2816" width="9" style="433"/>
    <col min="2817" max="2817" width="24.625" style="433" customWidth="1"/>
    <col min="2818" max="2823" width="17.75" style="433" customWidth="1"/>
    <col min="2824" max="3072" width="9" style="433"/>
    <col min="3073" max="3073" width="24.625" style="433" customWidth="1"/>
    <col min="3074" max="3079" width="17.75" style="433" customWidth="1"/>
    <col min="3080" max="3328" width="9" style="433"/>
    <col min="3329" max="3329" width="24.625" style="433" customWidth="1"/>
    <col min="3330" max="3335" width="17.75" style="433" customWidth="1"/>
    <col min="3336" max="3584" width="9" style="433"/>
    <col min="3585" max="3585" width="24.625" style="433" customWidth="1"/>
    <col min="3586" max="3591" width="17.75" style="433" customWidth="1"/>
    <col min="3592" max="3840" width="9" style="433"/>
    <col min="3841" max="3841" width="24.625" style="433" customWidth="1"/>
    <col min="3842" max="3847" width="17.75" style="433" customWidth="1"/>
    <col min="3848" max="4096" width="9" style="433"/>
    <col min="4097" max="4097" width="24.625" style="433" customWidth="1"/>
    <col min="4098" max="4103" width="17.75" style="433" customWidth="1"/>
    <col min="4104" max="4352" width="9" style="433"/>
    <col min="4353" max="4353" width="24.625" style="433" customWidth="1"/>
    <col min="4354" max="4359" width="17.75" style="433" customWidth="1"/>
    <col min="4360" max="4608" width="9" style="433"/>
    <col min="4609" max="4609" width="24.625" style="433" customWidth="1"/>
    <col min="4610" max="4615" width="17.75" style="433" customWidth="1"/>
    <col min="4616" max="4864" width="9" style="433"/>
    <col min="4865" max="4865" width="24.625" style="433" customWidth="1"/>
    <col min="4866" max="4871" width="17.75" style="433" customWidth="1"/>
    <col min="4872" max="5120" width="9" style="433"/>
    <col min="5121" max="5121" width="24.625" style="433" customWidth="1"/>
    <col min="5122" max="5127" width="17.75" style="433" customWidth="1"/>
    <col min="5128" max="5376" width="9" style="433"/>
    <col min="5377" max="5377" width="24.625" style="433" customWidth="1"/>
    <col min="5378" max="5383" width="17.75" style="433" customWidth="1"/>
    <col min="5384" max="5632" width="9" style="433"/>
    <col min="5633" max="5633" width="24.625" style="433" customWidth="1"/>
    <col min="5634" max="5639" width="17.75" style="433" customWidth="1"/>
    <col min="5640" max="5888" width="9" style="433"/>
    <col min="5889" max="5889" width="24.625" style="433" customWidth="1"/>
    <col min="5890" max="5895" width="17.75" style="433" customWidth="1"/>
    <col min="5896" max="6144" width="9" style="433"/>
    <col min="6145" max="6145" width="24.625" style="433" customWidth="1"/>
    <col min="6146" max="6151" width="17.75" style="433" customWidth="1"/>
    <col min="6152" max="6400" width="9" style="433"/>
    <col min="6401" max="6401" width="24.625" style="433" customWidth="1"/>
    <col min="6402" max="6407" width="17.75" style="433" customWidth="1"/>
    <col min="6408" max="6656" width="9" style="433"/>
    <col min="6657" max="6657" width="24.625" style="433" customWidth="1"/>
    <col min="6658" max="6663" width="17.75" style="433" customWidth="1"/>
    <col min="6664" max="6912" width="9" style="433"/>
    <col min="6913" max="6913" width="24.625" style="433" customWidth="1"/>
    <col min="6914" max="6919" width="17.75" style="433" customWidth="1"/>
    <col min="6920" max="7168" width="9" style="433"/>
    <col min="7169" max="7169" width="24.625" style="433" customWidth="1"/>
    <col min="7170" max="7175" width="17.75" style="433" customWidth="1"/>
    <col min="7176" max="7424" width="9" style="433"/>
    <col min="7425" max="7425" width="24.625" style="433" customWidth="1"/>
    <col min="7426" max="7431" width="17.75" style="433" customWidth="1"/>
    <col min="7432" max="7680" width="9" style="433"/>
    <col min="7681" max="7681" width="24.625" style="433" customWidth="1"/>
    <col min="7682" max="7687" width="17.75" style="433" customWidth="1"/>
    <col min="7688" max="7936" width="9" style="433"/>
    <col min="7937" max="7937" width="24.625" style="433" customWidth="1"/>
    <col min="7938" max="7943" width="17.75" style="433" customWidth="1"/>
    <col min="7944" max="8192" width="9" style="433"/>
    <col min="8193" max="8193" width="24.625" style="433" customWidth="1"/>
    <col min="8194" max="8199" width="17.75" style="433" customWidth="1"/>
    <col min="8200" max="8448" width="9" style="433"/>
    <col min="8449" max="8449" width="24.625" style="433" customWidth="1"/>
    <col min="8450" max="8455" width="17.75" style="433" customWidth="1"/>
    <col min="8456" max="8704" width="9" style="433"/>
    <col min="8705" max="8705" width="24.625" style="433" customWidth="1"/>
    <col min="8706" max="8711" width="17.75" style="433" customWidth="1"/>
    <col min="8712" max="8960" width="9" style="433"/>
    <col min="8961" max="8961" width="24.625" style="433" customWidth="1"/>
    <col min="8962" max="8967" width="17.75" style="433" customWidth="1"/>
    <col min="8968" max="9216" width="9" style="433"/>
    <col min="9217" max="9217" width="24.625" style="433" customWidth="1"/>
    <col min="9218" max="9223" width="17.75" style="433" customWidth="1"/>
    <col min="9224" max="9472" width="9" style="433"/>
    <col min="9473" max="9473" width="24.625" style="433" customWidth="1"/>
    <col min="9474" max="9479" width="17.75" style="433" customWidth="1"/>
    <col min="9480" max="9728" width="9" style="433"/>
    <col min="9729" max="9729" width="24.625" style="433" customWidth="1"/>
    <col min="9730" max="9735" width="17.75" style="433" customWidth="1"/>
    <col min="9736" max="9984" width="9" style="433"/>
    <col min="9985" max="9985" width="24.625" style="433" customWidth="1"/>
    <col min="9986" max="9991" width="17.75" style="433" customWidth="1"/>
    <col min="9992" max="10240" width="9" style="433"/>
    <col min="10241" max="10241" width="24.625" style="433" customWidth="1"/>
    <col min="10242" max="10247" width="17.75" style="433" customWidth="1"/>
    <col min="10248" max="10496" width="9" style="433"/>
    <col min="10497" max="10497" width="24.625" style="433" customWidth="1"/>
    <col min="10498" max="10503" width="17.75" style="433" customWidth="1"/>
    <col min="10504" max="10752" width="9" style="433"/>
    <col min="10753" max="10753" width="24.625" style="433" customWidth="1"/>
    <col min="10754" max="10759" width="17.75" style="433" customWidth="1"/>
    <col min="10760" max="11008" width="9" style="433"/>
    <col min="11009" max="11009" width="24.625" style="433" customWidth="1"/>
    <col min="11010" max="11015" width="17.75" style="433" customWidth="1"/>
    <col min="11016" max="11264" width="9" style="433"/>
    <col min="11265" max="11265" width="24.625" style="433" customWidth="1"/>
    <col min="11266" max="11271" width="17.75" style="433" customWidth="1"/>
    <col min="11272" max="11520" width="9" style="433"/>
    <col min="11521" max="11521" width="24.625" style="433" customWidth="1"/>
    <col min="11522" max="11527" width="17.75" style="433" customWidth="1"/>
    <col min="11528" max="11776" width="9" style="433"/>
    <col min="11777" max="11777" width="24.625" style="433" customWidth="1"/>
    <col min="11778" max="11783" width="17.75" style="433" customWidth="1"/>
    <col min="11784" max="12032" width="9" style="433"/>
    <col min="12033" max="12033" width="24.625" style="433" customWidth="1"/>
    <col min="12034" max="12039" width="17.75" style="433" customWidth="1"/>
    <col min="12040" max="12288" width="9" style="433"/>
    <col min="12289" max="12289" width="24.625" style="433" customWidth="1"/>
    <col min="12290" max="12295" width="17.75" style="433" customWidth="1"/>
    <col min="12296" max="12544" width="9" style="433"/>
    <col min="12545" max="12545" width="24.625" style="433" customWidth="1"/>
    <col min="12546" max="12551" width="17.75" style="433" customWidth="1"/>
    <col min="12552" max="12800" width="9" style="433"/>
    <col min="12801" max="12801" width="24.625" style="433" customWidth="1"/>
    <col min="12802" max="12807" width="17.75" style="433" customWidth="1"/>
    <col min="12808" max="13056" width="9" style="433"/>
    <col min="13057" max="13057" width="24.625" style="433" customWidth="1"/>
    <col min="13058" max="13063" width="17.75" style="433" customWidth="1"/>
    <col min="13064" max="13312" width="9" style="433"/>
    <col min="13313" max="13313" width="24.625" style="433" customWidth="1"/>
    <col min="13314" max="13319" width="17.75" style="433" customWidth="1"/>
    <col min="13320" max="13568" width="9" style="433"/>
    <col min="13569" max="13569" width="24.625" style="433" customWidth="1"/>
    <col min="13570" max="13575" width="17.75" style="433" customWidth="1"/>
    <col min="13576" max="13824" width="9" style="433"/>
    <col min="13825" max="13825" width="24.625" style="433" customWidth="1"/>
    <col min="13826" max="13831" width="17.75" style="433" customWidth="1"/>
    <col min="13832" max="14080" width="9" style="433"/>
    <col min="14081" max="14081" width="24.625" style="433" customWidth="1"/>
    <col min="14082" max="14087" width="17.75" style="433" customWidth="1"/>
    <col min="14088" max="14336" width="9" style="433"/>
    <col min="14337" max="14337" width="24.625" style="433" customWidth="1"/>
    <col min="14338" max="14343" width="17.75" style="433" customWidth="1"/>
    <col min="14344" max="14592" width="9" style="433"/>
    <col min="14593" max="14593" width="24.625" style="433" customWidth="1"/>
    <col min="14594" max="14599" width="17.75" style="433" customWidth="1"/>
    <col min="14600" max="14848" width="9" style="433"/>
    <col min="14849" max="14849" width="24.625" style="433" customWidth="1"/>
    <col min="14850" max="14855" width="17.75" style="433" customWidth="1"/>
    <col min="14856" max="15104" width="9" style="433"/>
    <col min="15105" max="15105" width="24.625" style="433" customWidth="1"/>
    <col min="15106" max="15111" width="17.75" style="433" customWidth="1"/>
    <col min="15112" max="15360" width="9" style="433"/>
    <col min="15361" max="15361" width="24.625" style="433" customWidth="1"/>
    <col min="15362" max="15367" width="17.75" style="433" customWidth="1"/>
    <col min="15368" max="15616" width="9" style="433"/>
    <col min="15617" max="15617" width="24.625" style="433" customWidth="1"/>
    <col min="15618" max="15623" width="17.75" style="433" customWidth="1"/>
    <col min="15624" max="15872" width="9" style="433"/>
    <col min="15873" max="15873" width="24.625" style="433" customWidth="1"/>
    <col min="15874" max="15879" width="17.75" style="433" customWidth="1"/>
    <col min="15880" max="16128" width="9" style="433"/>
    <col min="16129" max="16129" width="24.625" style="433" customWidth="1"/>
    <col min="16130" max="16135" width="17.75" style="433" customWidth="1"/>
    <col min="16136" max="16384" width="9" style="433"/>
  </cols>
  <sheetData>
    <row r="1" spans="1:7" ht="24" customHeight="1">
      <c r="A1" s="433" t="s">
        <v>130</v>
      </c>
      <c r="G1" s="434" t="s">
        <v>496</v>
      </c>
    </row>
    <row r="2" spans="1:7" ht="24" customHeight="1">
      <c r="A2" s="443" t="s">
        <v>21</v>
      </c>
      <c r="B2" s="443" t="s">
        <v>49</v>
      </c>
      <c r="C2" s="443" t="s">
        <v>41</v>
      </c>
      <c r="D2" s="443" t="s">
        <v>50</v>
      </c>
      <c r="E2" s="443" t="s">
        <v>43</v>
      </c>
      <c r="F2" s="448" t="s">
        <v>131</v>
      </c>
      <c r="G2" s="448" t="s">
        <v>115</v>
      </c>
    </row>
    <row r="3" spans="1:7" ht="20.100000000000001" customHeight="1">
      <c r="A3" s="449" t="s">
        <v>51</v>
      </c>
      <c r="B3" s="450">
        <v>1207177</v>
      </c>
      <c r="C3" s="450">
        <v>50000</v>
      </c>
      <c r="D3" s="450">
        <v>0</v>
      </c>
      <c r="E3" s="450">
        <v>0</v>
      </c>
      <c r="F3" s="450">
        <v>1257177</v>
      </c>
      <c r="G3" s="450">
        <v>1257177</v>
      </c>
    </row>
    <row r="4" spans="1:7" ht="20.100000000000001" customHeight="1">
      <c r="A4" s="449" t="s">
        <v>497</v>
      </c>
      <c r="B4" s="450">
        <v>258380</v>
      </c>
      <c r="C4" s="450">
        <v>0</v>
      </c>
      <c r="D4" s="450">
        <v>0</v>
      </c>
      <c r="E4" s="450">
        <v>0</v>
      </c>
      <c r="F4" s="450">
        <v>258380</v>
      </c>
      <c r="G4" s="450">
        <v>258380</v>
      </c>
    </row>
    <row r="5" spans="1:7" ht="20.100000000000001" customHeight="1">
      <c r="A5" s="449" t="s">
        <v>498</v>
      </c>
      <c r="B5" s="450">
        <v>0</v>
      </c>
      <c r="C5" s="450">
        <v>0</v>
      </c>
      <c r="D5" s="450">
        <v>0</v>
      </c>
      <c r="E5" s="450">
        <v>0</v>
      </c>
      <c r="F5" s="450">
        <v>0</v>
      </c>
      <c r="G5" s="450">
        <v>0</v>
      </c>
    </row>
    <row r="6" spans="1:7" ht="20.100000000000001" customHeight="1">
      <c r="A6" s="449" t="s">
        <v>230</v>
      </c>
      <c r="B6" s="450">
        <v>874362</v>
      </c>
      <c r="C6" s="450">
        <v>0</v>
      </c>
      <c r="D6" s="450">
        <v>0</v>
      </c>
      <c r="E6" s="450">
        <v>0</v>
      </c>
      <c r="F6" s="450">
        <v>874362</v>
      </c>
      <c r="G6" s="450">
        <v>874362</v>
      </c>
    </row>
    <row r="7" spans="1:7" ht="20.100000000000001" customHeight="1">
      <c r="A7" s="443" t="s">
        <v>11</v>
      </c>
      <c r="B7" s="450">
        <v>2339919</v>
      </c>
      <c r="C7" s="450">
        <v>50000</v>
      </c>
      <c r="D7" s="450">
        <v>0</v>
      </c>
      <c r="E7" s="450">
        <v>0</v>
      </c>
      <c r="F7" s="450">
        <v>2389919</v>
      </c>
      <c r="G7" s="450">
        <v>2389919</v>
      </c>
    </row>
  </sheetData>
  <phoneticPr fontId="2"/>
  <printOptions horizontalCentered="1"/>
  <pageMargins left="0.78740157480314965" right="0.78740157480314965" top="0.98425196850393704"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BreakPreview" zoomScaleNormal="100" zoomScaleSheetLayoutView="100" workbookViewId="0"/>
  </sheetViews>
  <sheetFormatPr defaultRowHeight="15" customHeight="1"/>
  <cols>
    <col min="1" max="1" width="35.625" style="451" customWidth="1"/>
    <col min="2" max="6" width="18.125" style="451" customWidth="1"/>
    <col min="7" max="7" width="9" style="451" customWidth="1"/>
    <col min="8" max="256" width="9" style="451"/>
    <col min="257" max="257" width="35.625" style="451" customWidth="1"/>
    <col min="258" max="262" width="18.125" style="451" customWidth="1"/>
    <col min="263" max="263" width="9" style="451" customWidth="1"/>
    <col min="264" max="512" width="9" style="451"/>
    <col min="513" max="513" width="35.625" style="451" customWidth="1"/>
    <col min="514" max="518" width="18.125" style="451" customWidth="1"/>
    <col min="519" max="519" width="9" style="451" customWidth="1"/>
    <col min="520" max="768" width="9" style="451"/>
    <col min="769" max="769" width="35.625" style="451" customWidth="1"/>
    <col min="770" max="774" width="18.125" style="451" customWidth="1"/>
    <col min="775" max="775" width="9" style="451" customWidth="1"/>
    <col min="776" max="1024" width="9" style="451"/>
    <col min="1025" max="1025" width="35.625" style="451" customWidth="1"/>
    <col min="1026" max="1030" width="18.125" style="451" customWidth="1"/>
    <col min="1031" max="1031" width="9" style="451" customWidth="1"/>
    <col min="1032" max="1280" width="9" style="451"/>
    <col min="1281" max="1281" width="35.625" style="451" customWidth="1"/>
    <col min="1282" max="1286" width="18.125" style="451" customWidth="1"/>
    <col min="1287" max="1287" width="9" style="451" customWidth="1"/>
    <col min="1288" max="1536" width="9" style="451"/>
    <col min="1537" max="1537" width="35.625" style="451" customWidth="1"/>
    <col min="1538" max="1542" width="18.125" style="451" customWidth="1"/>
    <col min="1543" max="1543" width="9" style="451" customWidth="1"/>
    <col min="1544" max="1792" width="9" style="451"/>
    <col min="1793" max="1793" width="35.625" style="451" customWidth="1"/>
    <col min="1794" max="1798" width="18.125" style="451" customWidth="1"/>
    <col min="1799" max="1799" width="9" style="451" customWidth="1"/>
    <col min="1800" max="2048" width="9" style="451"/>
    <col min="2049" max="2049" width="35.625" style="451" customWidth="1"/>
    <col min="2050" max="2054" width="18.125" style="451" customWidth="1"/>
    <col min="2055" max="2055" width="9" style="451" customWidth="1"/>
    <col min="2056" max="2304" width="9" style="451"/>
    <col min="2305" max="2305" width="35.625" style="451" customWidth="1"/>
    <col min="2306" max="2310" width="18.125" style="451" customWidth="1"/>
    <col min="2311" max="2311" width="9" style="451" customWidth="1"/>
    <col min="2312" max="2560" width="9" style="451"/>
    <col min="2561" max="2561" width="35.625" style="451" customWidth="1"/>
    <col min="2562" max="2566" width="18.125" style="451" customWidth="1"/>
    <col min="2567" max="2567" width="9" style="451" customWidth="1"/>
    <col min="2568" max="2816" width="9" style="451"/>
    <col min="2817" max="2817" width="35.625" style="451" customWidth="1"/>
    <col min="2818" max="2822" width="18.125" style="451" customWidth="1"/>
    <col min="2823" max="2823" width="9" style="451" customWidth="1"/>
    <col min="2824" max="3072" width="9" style="451"/>
    <col min="3073" max="3073" width="35.625" style="451" customWidth="1"/>
    <col min="3074" max="3078" width="18.125" style="451" customWidth="1"/>
    <col min="3079" max="3079" width="9" style="451" customWidth="1"/>
    <col min="3080" max="3328" width="9" style="451"/>
    <col min="3329" max="3329" width="35.625" style="451" customWidth="1"/>
    <col min="3330" max="3334" width="18.125" style="451" customWidth="1"/>
    <col min="3335" max="3335" width="9" style="451" customWidth="1"/>
    <col min="3336" max="3584" width="9" style="451"/>
    <col min="3585" max="3585" width="35.625" style="451" customWidth="1"/>
    <col min="3586" max="3590" width="18.125" style="451" customWidth="1"/>
    <col min="3591" max="3591" width="9" style="451" customWidth="1"/>
    <col min="3592" max="3840" width="9" style="451"/>
    <col min="3841" max="3841" width="35.625" style="451" customWidth="1"/>
    <col min="3842" max="3846" width="18.125" style="451" customWidth="1"/>
    <col min="3847" max="3847" width="9" style="451" customWidth="1"/>
    <col min="3848" max="4096" width="9" style="451"/>
    <col min="4097" max="4097" width="35.625" style="451" customWidth="1"/>
    <col min="4098" max="4102" width="18.125" style="451" customWidth="1"/>
    <col min="4103" max="4103" width="9" style="451" customWidth="1"/>
    <col min="4104" max="4352" width="9" style="451"/>
    <col min="4353" max="4353" width="35.625" style="451" customWidth="1"/>
    <col min="4354" max="4358" width="18.125" style="451" customWidth="1"/>
    <col min="4359" max="4359" width="9" style="451" customWidth="1"/>
    <col min="4360" max="4608" width="9" style="451"/>
    <col min="4609" max="4609" width="35.625" style="451" customWidth="1"/>
    <col min="4610" max="4614" width="18.125" style="451" customWidth="1"/>
    <col min="4615" max="4615" width="9" style="451" customWidth="1"/>
    <col min="4616" max="4864" width="9" style="451"/>
    <col min="4865" max="4865" width="35.625" style="451" customWidth="1"/>
    <col min="4866" max="4870" width="18.125" style="451" customWidth="1"/>
    <col min="4871" max="4871" width="9" style="451" customWidth="1"/>
    <col min="4872" max="5120" width="9" style="451"/>
    <col min="5121" max="5121" width="35.625" style="451" customWidth="1"/>
    <col min="5122" max="5126" width="18.125" style="451" customWidth="1"/>
    <col min="5127" max="5127" width="9" style="451" customWidth="1"/>
    <col min="5128" max="5376" width="9" style="451"/>
    <col min="5377" max="5377" width="35.625" style="451" customWidth="1"/>
    <col min="5378" max="5382" width="18.125" style="451" customWidth="1"/>
    <col min="5383" max="5383" width="9" style="451" customWidth="1"/>
    <col min="5384" max="5632" width="9" style="451"/>
    <col min="5633" max="5633" width="35.625" style="451" customWidth="1"/>
    <col min="5634" max="5638" width="18.125" style="451" customWidth="1"/>
    <col min="5639" max="5639" width="9" style="451" customWidth="1"/>
    <col min="5640" max="5888" width="9" style="451"/>
    <col min="5889" max="5889" width="35.625" style="451" customWidth="1"/>
    <col min="5890" max="5894" width="18.125" style="451" customWidth="1"/>
    <col min="5895" max="5895" width="9" style="451" customWidth="1"/>
    <col min="5896" max="6144" width="9" style="451"/>
    <col min="6145" max="6145" width="35.625" style="451" customWidth="1"/>
    <col min="6146" max="6150" width="18.125" style="451" customWidth="1"/>
    <col min="6151" max="6151" width="9" style="451" customWidth="1"/>
    <col min="6152" max="6400" width="9" style="451"/>
    <col min="6401" max="6401" width="35.625" style="451" customWidth="1"/>
    <col min="6402" max="6406" width="18.125" style="451" customWidth="1"/>
    <col min="6407" max="6407" width="9" style="451" customWidth="1"/>
    <col min="6408" max="6656" width="9" style="451"/>
    <col min="6657" max="6657" width="35.625" style="451" customWidth="1"/>
    <col min="6658" max="6662" width="18.125" style="451" customWidth="1"/>
    <col min="6663" max="6663" width="9" style="451" customWidth="1"/>
    <col min="6664" max="6912" width="9" style="451"/>
    <col min="6913" max="6913" width="35.625" style="451" customWidth="1"/>
    <col min="6914" max="6918" width="18.125" style="451" customWidth="1"/>
    <col min="6919" max="6919" width="9" style="451" customWidth="1"/>
    <col min="6920" max="7168" width="9" style="451"/>
    <col min="7169" max="7169" width="35.625" style="451" customWidth="1"/>
    <col min="7170" max="7174" width="18.125" style="451" customWidth="1"/>
    <col min="7175" max="7175" width="9" style="451" customWidth="1"/>
    <col min="7176" max="7424" width="9" style="451"/>
    <col min="7425" max="7425" width="35.625" style="451" customWidth="1"/>
    <col min="7426" max="7430" width="18.125" style="451" customWidth="1"/>
    <col min="7431" max="7431" width="9" style="451" customWidth="1"/>
    <col min="7432" max="7680" width="9" style="451"/>
    <col min="7681" max="7681" width="35.625" style="451" customWidth="1"/>
    <col min="7682" max="7686" width="18.125" style="451" customWidth="1"/>
    <col min="7687" max="7687" width="9" style="451" customWidth="1"/>
    <col min="7688" max="7936" width="9" style="451"/>
    <col min="7937" max="7937" width="35.625" style="451" customWidth="1"/>
    <col min="7938" max="7942" width="18.125" style="451" customWidth="1"/>
    <col min="7943" max="7943" width="9" style="451" customWidth="1"/>
    <col min="7944" max="8192" width="9" style="451"/>
    <col min="8193" max="8193" width="35.625" style="451" customWidth="1"/>
    <col min="8194" max="8198" width="18.125" style="451" customWidth="1"/>
    <col min="8199" max="8199" width="9" style="451" customWidth="1"/>
    <col min="8200" max="8448" width="9" style="451"/>
    <col min="8449" max="8449" width="35.625" style="451" customWidth="1"/>
    <col min="8450" max="8454" width="18.125" style="451" customWidth="1"/>
    <col min="8455" max="8455" width="9" style="451" customWidth="1"/>
    <col min="8456" max="8704" width="9" style="451"/>
    <col min="8705" max="8705" width="35.625" style="451" customWidth="1"/>
    <col min="8706" max="8710" width="18.125" style="451" customWidth="1"/>
    <col min="8711" max="8711" width="9" style="451" customWidth="1"/>
    <col min="8712" max="8960" width="9" style="451"/>
    <col min="8961" max="8961" width="35.625" style="451" customWidth="1"/>
    <col min="8962" max="8966" width="18.125" style="451" customWidth="1"/>
    <col min="8967" max="8967" width="9" style="451" customWidth="1"/>
    <col min="8968" max="9216" width="9" style="451"/>
    <col min="9217" max="9217" width="35.625" style="451" customWidth="1"/>
    <col min="9218" max="9222" width="18.125" style="451" customWidth="1"/>
    <col min="9223" max="9223" width="9" style="451" customWidth="1"/>
    <col min="9224" max="9472" width="9" style="451"/>
    <col min="9473" max="9473" width="35.625" style="451" customWidth="1"/>
    <col min="9474" max="9478" width="18.125" style="451" customWidth="1"/>
    <col min="9479" max="9479" width="9" style="451" customWidth="1"/>
    <col min="9480" max="9728" width="9" style="451"/>
    <col min="9729" max="9729" width="35.625" style="451" customWidth="1"/>
    <col min="9730" max="9734" width="18.125" style="451" customWidth="1"/>
    <col min="9735" max="9735" width="9" style="451" customWidth="1"/>
    <col min="9736" max="9984" width="9" style="451"/>
    <col min="9985" max="9985" width="35.625" style="451" customWidth="1"/>
    <col min="9986" max="9990" width="18.125" style="451" customWidth="1"/>
    <col min="9991" max="9991" width="9" style="451" customWidth="1"/>
    <col min="9992" max="10240" width="9" style="451"/>
    <col min="10241" max="10241" width="35.625" style="451" customWidth="1"/>
    <col min="10242" max="10246" width="18.125" style="451" customWidth="1"/>
    <col min="10247" max="10247" width="9" style="451" customWidth="1"/>
    <col min="10248" max="10496" width="9" style="451"/>
    <col min="10497" max="10497" width="35.625" style="451" customWidth="1"/>
    <col min="10498" max="10502" width="18.125" style="451" customWidth="1"/>
    <col min="10503" max="10503" width="9" style="451" customWidth="1"/>
    <col min="10504" max="10752" width="9" style="451"/>
    <col min="10753" max="10753" width="35.625" style="451" customWidth="1"/>
    <col min="10754" max="10758" width="18.125" style="451" customWidth="1"/>
    <col min="10759" max="10759" width="9" style="451" customWidth="1"/>
    <col min="10760" max="11008" width="9" style="451"/>
    <col min="11009" max="11009" width="35.625" style="451" customWidth="1"/>
    <col min="11010" max="11014" width="18.125" style="451" customWidth="1"/>
    <col min="11015" max="11015" width="9" style="451" customWidth="1"/>
    <col min="11016" max="11264" width="9" style="451"/>
    <col min="11265" max="11265" width="35.625" style="451" customWidth="1"/>
    <col min="11266" max="11270" width="18.125" style="451" customWidth="1"/>
    <col min="11271" max="11271" width="9" style="451" customWidth="1"/>
    <col min="11272" max="11520" width="9" style="451"/>
    <col min="11521" max="11521" width="35.625" style="451" customWidth="1"/>
    <col min="11522" max="11526" width="18.125" style="451" customWidth="1"/>
    <col min="11527" max="11527" width="9" style="451" customWidth="1"/>
    <col min="11528" max="11776" width="9" style="451"/>
    <col min="11777" max="11777" width="35.625" style="451" customWidth="1"/>
    <col min="11778" max="11782" width="18.125" style="451" customWidth="1"/>
    <col min="11783" max="11783" width="9" style="451" customWidth="1"/>
    <col min="11784" max="12032" width="9" style="451"/>
    <col min="12033" max="12033" width="35.625" style="451" customWidth="1"/>
    <col min="12034" max="12038" width="18.125" style="451" customWidth="1"/>
    <col min="12039" max="12039" width="9" style="451" customWidth="1"/>
    <col min="12040" max="12288" width="9" style="451"/>
    <col min="12289" max="12289" width="35.625" style="451" customWidth="1"/>
    <col min="12290" max="12294" width="18.125" style="451" customWidth="1"/>
    <col min="12295" max="12295" width="9" style="451" customWidth="1"/>
    <col min="12296" max="12544" width="9" style="451"/>
    <col min="12545" max="12545" width="35.625" style="451" customWidth="1"/>
    <col min="12546" max="12550" width="18.125" style="451" customWidth="1"/>
    <col min="12551" max="12551" width="9" style="451" customWidth="1"/>
    <col min="12552" max="12800" width="9" style="451"/>
    <col min="12801" max="12801" width="35.625" style="451" customWidth="1"/>
    <col min="12802" max="12806" width="18.125" style="451" customWidth="1"/>
    <col min="12807" max="12807" width="9" style="451" customWidth="1"/>
    <col min="12808" max="13056" width="9" style="451"/>
    <col min="13057" max="13057" width="35.625" style="451" customWidth="1"/>
    <col min="13058" max="13062" width="18.125" style="451" customWidth="1"/>
    <col min="13063" max="13063" width="9" style="451" customWidth="1"/>
    <col min="13064" max="13312" width="9" style="451"/>
    <col min="13313" max="13313" width="35.625" style="451" customWidth="1"/>
    <col min="13314" max="13318" width="18.125" style="451" customWidth="1"/>
    <col min="13319" max="13319" width="9" style="451" customWidth="1"/>
    <col min="13320" max="13568" width="9" style="451"/>
    <col min="13569" max="13569" width="35.625" style="451" customWidth="1"/>
    <col min="13570" max="13574" width="18.125" style="451" customWidth="1"/>
    <col min="13575" max="13575" width="9" style="451" customWidth="1"/>
    <col min="13576" max="13824" width="9" style="451"/>
    <col min="13825" max="13825" width="35.625" style="451" customWidth="1"/>
    <col min="13826" max="13830" width="18.125" style="451" customWidth="1"/>
    <col min="13831" max="13831" width="9" style="451" customWidth="1"/>
    <col min="13832" max="14080" width="9" style="451"/>
    <col min="14081" max="14081" width="35.625" style="451" customWidth="1"/>
    <col min="14082" max="14086" width="18.125" style="451" customWidth="1"/>
    <col min="14087" max="14087" width="9" style="451" customWidth="1"/>
    <col min="14088" max="14336" width="9" style="451"/>
    <col min="14337" max="14337" width="35.625" style="451" customWidth="1"/>
    <col min="14338" max="14342" width="18.125" style="451" customWidth="1"/>
    <col min="14343" max="14343" width="9" style="451" customWidth="1"/>
    <col min="14344" max="14592" width="9" style="451"/>
    <col min="14593" max="14593" width="35.625" style="451" customWidth="1"/>
    <col min="14594" max="14598" width="18.125" style="451" customWidth="1"/>
    <col min="14599" max="14599" width="9" style="451" customWidth="1"/>
    <col min="14600" max="14848" width="9" style="451"/>
    <col min="14849" max="14849" width="35.625" style="451" customWidth="1"/>
    <col min="14850" max="14854" width="18.125" style="451" customWidth="1"/>
    <col min="14855" max="14855" width="9" style="451" customWidth="1"/>
    <col min="14856" max="15104" width="9" style="451"/>
    <col min="15105" max="15105" width="35.625" style="451" customWidth="1"/>
    <col min="15106" max="15110" width="18.125" style="451" customWidth="1"/>
    <col min="15111" max="15111" width="9" style="451" customWidth="1"/>
    <col min="15112" max="15360" width="9" style="451"/>
    <col min="15361" max="15361" width="35.625" style="451" customWidth="1"/>
    <col min="15362" max="15366" width="18.125" style="451" customWidth="1"/>
    <col min="15367" max="15367" width="9" style="451" customWidth="1"/>
    <col min="15368" max="15616" width="9" style="451"/>
    <col min="15617" max="15617" width="35.625" style="451" customWidth="1"/>
    <col min="15618" max="15622" width="18.125" style="451" customWidth="1"/>
    <col min="15623" max="15623" width="9" style="451" customWidth="1"/>
    <col min="15624" max="15872" width="9" style="451"/>
    <col min="15873" max="15873" width="35.625" style="451" customWidth="1"/>
    <col min="15874" max="15878" width="18.125" style="451" customWidth="1"/>
    <col min="15879" max="15879" width="9" style="451" customWidth="1"/>
    <col min="15880" max="16128" width="9" style="451"/>
    <col min="16129" max="16129" width="35.625" style="451" customWidth="1"/>
    <col min="16130" max="16134" width="18.125" style="451" customWidth="1"/>
    <col min="16135" max="16135" width="9" style="451" customWidth="1"/>
    <col min="16136" max="16384" width="9" style="451"/>
  </cols>
  <sheetData>
    <row r="1" spans="1:6" ht="21" customHeight="1">
      <c r="A1" s="451" t="s">
        <v>132</v>
      </c>
      <c r="D1" s="452"/>
      <c r="E1" s="453"/>
      <c r="F1" s="453" t="s">
        <v>499</v>
      </c>
    </row>
    <row r="2" spans="1:6" ht="21" customHeight="1">
      <c r="A2" s="519" t="s">
        <v>4</v>
      </c>
      <c r="B2" s="521" t="s">
        <v>133</v>
      </c>
      <c r="C2" s="522"/>
      <c r="D2" s="522" t="s">
        <v>134</v>
      </c>
      <c r="E2" s="522"/>
      <c r="F2" s="521" t="s">
        <v>135</v>
      </c>
    </row>
    <row r="3" spans="1:6" ht="21" customHeight="1">
      <c r="A3" s="520"/>
      <c r="B3" s="454" t="s">
        <v>136</v>
      </c>
      <c r="C3" s="454" t="s">
        <v>137</v>
      </c>
      <c r="D3" s="454" t="s">
        <v>136</v>
      </c>
      <c r="E3" s="454" t="s">
        <v>137</v>
      </c>
      <c r="F3" s="522"/>
    </row>
    <row r="4" spans="1:6" ht="24" customHeight="1">
      <c r="A4" s="454" t="s">
        <v>500</v>
      </c>
      <c r="B4" s="455">
        <v>73520</v>
      </c>
      <c r="C4" s="455">
        <v>0</v>
      </c>
      <c r="D4" s="455">
        <v>9690</v>
      </c>
      <c r="E4" s="455">
        <v>0</v>
      </c>
      <c r="F4" s="455">
        <v>83210</v>
      </c>
    </row>
    <row r="5" spans="1:6" ht="24" customHeight="1">
      <c r="A5" s="454" t="s">
        <v>11</v>
      </c>
      <c r="B5" s="455">
        <v>73520</v>
      </c>
      <c r="C5" s="455">
        <v>0</v>
      </c>
      <c r="D5" s="455">
        <v>9690</v>
      </c>
      <c r="E5" s="455">
        <v>0</v>
      </c>
      <c r="F5" s="455">
        <v>83210</v>
      </c>
    </row>
    <row r="6" spans="1:6" ht="24" customHeight="1">
      <c r="A6" s="456"/>
    </row>
    <row r="7" spans="1:6" ht="24" customHeight="1"/>
  </sheetData>
  <mergeCells count="4">
    <mergeCell ref="A2:A3"/>
    <mergeCell ref="B2:C2"/>
    <mergeCell ref="D2:E2"/>
    <mergeCell ref="F2:F3"/>
  </mergeCells>
  <phoneticPr fontId="2"/>
  <printOptions horizontalCentered="1"/>
  <pageMargins left="0.78740157480314965" right="0.78740157480314965" top="0.98425196850393704"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Normal="100" zoomScaleSheetLayoutView="100" workbookViewId="0"/>
  </sheetViews>
  <sheetFormatPr defaultRowHeight="24" customHeight="1"/>
  <cols>
    <col min="1" max="1" width="39.375" style="451" bestFit="1" customWidth="1"/>
    <col min="2" max="3" width="17.125" style="451" customWidth="1"/>
    <col min="4" max="4" width="6.625" style="451" customWidth="1"/>
    <col min="5" max="5" width="39.375" style="451" bestFit="1" customWidth="1"/>
    <col min="6" max="7" width="17.125" style="451" customWidth="1"/>
    <col min="8" max="8" width="9.375" style="451" customWidth="1"/>
    <col min="9" max="256" width="9" style="451"/>
    <col min="257" max="257" width="39.375" style="451" bestFit="1" customWidth="1"/>
    <col min="258" max="259" width="17.125" style="451" customWidth="1"/>
    <col min="260" max="260" width="6.625" style="451" customWidth="1"/>
    <col min="261" max="261" width="39.375" style="451" bestFit="1" customWidth="1"/>
    <col min="262" max="263" width="17.125" style="451" customWidth="1"/>
    <col min="264" max="264" width="9.375" style="451" customWidth="1"/>
    <col min="265" max="512" width="9" style="451"/>
    <col min="513" max="513" width="39.375" style="451" bestFit="1" customWidth="1"/>
    <col min="514" max="515" width="17.125" style="451" customWidth="1"/>
    <col min="516" max="516" width="6.625" style="451" customWidth="1"/>
    <col min="517" max="517" width="39.375" style="451" bestFit="1" customWidth="1"/>
    <col min="518" max="519" width="17.125" style="451" customWidth="1"/>
    <col min="520" max="520" width="9.375" style="451" customWidth="1"/>
    <col min="521" max="768" width="9" style="451"/>
    <col min="769" max="769" width="39.375" style="451" bestFit="1" customWidth="1"/>
    <col min="770" max="771" width="17.125" style="451" customWidth="1"/>
    <col min="772" max="772" width="6.625" style="451" customWidth="1"/>
    <col min="773" max="773" width="39.375" style="451" bestFit="1" customWidth="1"/>
    <col min="774" max="775" width="17.125" style="451" customWidth="1"/>
    <col min="776" max="776" width="9.375" style="451" customWidth="1"/>
    <col min="777" max="1024" width="9" style="451"/>
    <col min="1025" max="1025" width="39.375" style="451" bestFit="1" customWidth="1"/>
    <col min="1026" max="1027" width="17.125" style="451" customWidth="1"/>
    <col min="1028" max="1028" width="6.625" style="451" customWidth="1"/>
    <col min="1029" max="1029" width="39.375" style="451" bestFit="1" customWidth="1"/>
    <col min="1030" max="1031" width="17.125" style="451" customWidth="1"/>
    <col min="1032" max="1032" width="9.375" style="451" customWidth="1"/>
    <col min="1033" max="1280" width="9" style="451"/>
    <col min="1281" max="1281" width="39.375" style="451" bestFit="1" customWidth="1"/>
    <col min="1282" max="1283" width="17.125" style="451" customWidth="1"/>
    <col min="1284" max="1284" width="6.625" style="451" customWidth="1"/>
    <col min="1285" max="1285" width="39.375" style="451" bestFit="1" customWidth="1"/>
    <col min="1286" max="1287" width="17.125" style="451" customWidth="1"/>
    <col min="1288" max="1288" width="9.375" style="451" customWidth="1"/>
    <col min="1289" max="1536" width="9" style="451"/>
    <col min="1537" max="1537" width="39.375" style="451" bestFit="1" customWidth="1"/>
    <col min="1538" max="1539" width="17.125" style="451" customWidth="1"/>
    <col min="1540" max="1540" width="6.625" style="451" customWidth="1"/>
    <col min="1541" max="1541" width="39.375" style="451" bestFit="1" customWidth="1"/>
    <col min="1542" max="1543" width="17.125" style="451" customWidth="1"/>
    <col min="1544" max="1544" width="9.375" style="451" customWidth="1"/>
    <col min="1545" max="1792" width="9" style="451"/>
    <col min="1793" max="1793" width="39.375" style="451" bestFit="1" customWidth="1"/>
    <col min="1794" max="1795" width="17.125" style="451" customWidth="1"/>
    <col min="1796" max="1796" width="6.625" style="451" customWidth="1"/>
    <col min="1797" max="1797" width="39.375" style="451" bestFit="1" customWidth="1"/>
    <col min="1798" max="1799" width="17.125" style="451" customWidth="1"/>
    <col min="1800" max="1800" width="9.375" style="451" customWidth="1"/>
    <col min="1801" max="2048" width="9" style="451"/>
    <col min="2049" max="2049" width="39.375" style="451" bestFit="1" customWidth="1"/>
    <col min="2050" max="2051" width="17.125" style="451" customWidth="1"/>
    <col min="2052" max="2052" width="6.625" style="451" customWidth="1"/>
    <col min="2053" max="2053" width="39.375" style="451" bestFit="1" customWidth="1"/>
    <col min="2054" max="2055" width="17.125" style="451" customWidth="1"/>
    <col min="2056" max="2056" width="9.375" style="451" customWidth="1"/>
    <col min="2057" max="2304" width="9" style="451"/>
    <col min="2305" max="2305" width="39.375" style="451" bestFit="1" customWidth="1"/>
    <col min="2306" max="2307" width="17.125" style="451" customWidth="1"/>
    <col min="2308" max="2308" width="6.625" style="451" customWidth="1"/>
    <col min="2309" max="2309" width="39.375" style="451" bestFit="1" customWidth="1"/>
    <col min="2310" max="2311" width="17.125" style="451" customWidth="1"/>
    <col min="2312" max="2312" width="9.375" style="451" customWidth="1"/>
    <col min="2313" max="2560" width="9" style="451"/>
    <col min="2561" max="2561" width="39.375" style="451" bestFit="1" customWidth="1"/>
    <col min="2562" max="2563" width="17.125" style="451" customWidth="1"/>
    <col min="2564" max="2564" width="6.625" style="451" customWidth="1"/>
    <col min="2565" max="2565" width="39.375" style="451" bestFit="1" customWidth="1"/>
    <col min="2566" max="2567" width="17.125" style="451" customWidth="1"/>
    <col min="2568" max="2568" width="9.375" style="451" customWidth="1"/>
    <col min="2569" max="2816" width="9" style="451"/>
    <col min="2817" max="2817" width="39.375" style="451" bestFit="1" customWidth="1"/>
    <col min="2818" max="2819" width="17.125" style="451" customWidth="1"/>
    <col min="2820" max="2820" width="6.625" style="451" customWidth="1"/>
    <col min="2821" max="2821" width="39.375" style="451" bestFit="1" customWidth="1"/>
    <col min="2822" max="2823" width="17.125" style="451" customWidth="1"/>
    <col min="2824" max="2824" width="9.375" style="451" customWidth="1"/>
    <col min="2825" max="3072" width="9" style="451"/>
    <col min="3073" max="3073" width="39.375" style="451" bestFit="1" customWidth="1"/>
    <col min="3074" max="3075" width="17.125" style="451" customWidth="1"/>
    <col min="3076" max="3076" width="6.625" style="451" customWidth="1"/>
    <col min="3077" max="3077" width="39.375" style="451" bestFit="1" customWidth="1"/>
    <col min="3078" max="3079" width="17.125" style="451" customWidth="1"/>
    <col min="3080" max="3080" width="9.375" style="451" customWidth="1"/>
    <col min="3081" max="3328" width="9" style="451"/>
    <col min="3329" max="3329" width="39.375" style="451" bestFit="1" customWidth="1"/>
    <col min="3330" max="3331" width="17.125" style="451" customWidth="1"/>
    <col min="3332" max="3332" width="6.625" style="451" customWidth="1"/>
    <col min="3333" max="3333" width="39.375" style="451" bestFit="1" customWidth="1"/>
    <col min="3334" max="3335" width="17.125" style="451" customWidth="1"/>
    <col min="3336" max="3336" width="9.375" style="451" customWidth="1"/>
    <col min="3337" max="3584" width="9" style="451"/>
    <col min="3585" max="3585" width="39.375" style="451" bestFit="1" customWidth="1"/>
    <col min="3586" max="3587" width="17.125" style="451" customWidth="1"/>
    <col min="3588" max="3588" width="6.625" style="451" customWidth="1"/>
    <col min="3589" max="3589" width="39.375" style="451" bestFit="1" customWidth="1"/>
    <col min="3590" max="3591" width="17.125" style="451" customWidth="1"/>
    <col min="3592" max="3592" width="9.375" style="451" customWidth="1"/>
    <col min="3593" max="3840" width="9" style="451"/>
    <col min="3841" max="3841" width="39.375" style="451" bestFit="1" customWidth="1"/>
    <col min="3842" max="3843" width="17.125" style="451" customWidth="1"/>
    <col min="3844" max="3844" width="6.625" style="451" customWidth="1"/>
    <col min="3845" max="3845" width="39.375" style="451" bestFit="1" customWidth="1"/>
    <col min="3846" max="3847" width="17.125" style="451" customWidth="1"/>
    <col min="3848" max="3848" width="9.375" style="451" customWidth="1"/>
    <col min="3849" max="4096" width="9" style="451"/>
    <col min="4097" max="4097" width="39.375" style="451" bestFit="1" customWidth="1"/>
    <col min="4098" max="4099" width="17.125" style="451" customWidth="1"/>
    <col min="4100" max="4100" width="6.625" style="451" customWidth="1"/>
    <col min="4101" max="4101" width="39.375" style="451" bestFit="1" customWidth="1"/>
    <col min="4102" max="4103" width="17.125" style="451" customWidth="1"/>
    <col min="4104" max="4104" width="9.375" style="451" customWidth="1"/>
    <col min="4105" max="4352" width="9" style="451"/>
    <col min="4353" max="4353" width="39.375" style="451" bestFit="1" customWidth="1"/>
    <col min="4354" max="4355" width="17.125" style="451" customWidth="1"/>
    <col min="4356" max="4356" width="6.625" style="451" customWidth="1"/>
    <col min="4357" max="4357" width="39.375" style="451" bestFit="1" customWidth="1"/>
    <col min="4358" max="4359" width="17.125" style="451" customWidth="1"/>
    <col min="4360" max="4360" width="9.375" style="451" customWidth="1"/>
    <col min="4361" max="4608" width="9" style="451"/>
    <col min="4609" max="4609" width="39.375" style="451" bestFit="1" customWidth="1"/>
    <col min="4610" max="4611" width="17.125" style="451" customWidth="1"/>
    <col min="4612" max="4612" width="6.625" style="451" customWidth="1"/>
    <col min="4613" max="4613" width="39.375" style="451" bestFit="1" customWidth="1"/>
    <col min="4614" max="4615" width="17.125" style="451" customWidth="1"/>
    <col min="4616" max="4616" width="9.375" style="451" customWidth="1"/>
    <col min="4617" max="4864" width="9" style="451"/>
    <col min="4865" max="4865" width="39.375" style="451" bestFit="1" customWidth="1"/>
    <col min="4866" max="4867" width="17.125" style="451" customWidth="1"/>
    <col min="4868" max="4868" width="6.625" style="451" customWidth="1"/>
    <col min="4869" max="4869" width="39.375" style="451" bestFit="1" customWidth="1"/>
    <col min="4870" max="4871" width="17.125" style="451" customWidth="1"/>
    <col min="4872" max="4872" width="9.375" style="451" customWidth="1"/>
    <col min="4873" max="5120" width="9" style="451"/>
    <col min="5121" max="5121" width="39.375" style="451" bestFit="1" customWidth="1"/>
    <col min="5122" max="5123" width="17.125" style="451" customWidth="1"/>
    <col min="5124" max="5124" width="6.625" style="451" customWidth="1"/>
    <col min="5125" max="5125" width="39.375" style="451" bestFit="1" customWidth="1"/>
    <col min="5126" max="5127" width="17.125" style="451" customWidth="1"/>
    <col min="5128" max="5128" width="9.375" style="451" customWidth="1"/>
    <col min="5129" max="5376" width="9" style="451"/>
    <col min="5377" max="5377" width="39.375" style="451" bestFit="1" customWidth="1"/>
    <col min="5378" max="5379" width="17.125" style="451" customWidth="1"/>
    <col min="5380" max="5380" width="6.625" style="451" customWidth="1"/>
    <col min="5381" max="5381" width="39.375" style="451" bestFit="1" customWidth="1"/>
    <col min="5382" max="5383" width="17.125" style="451" customWidth="1"/>
    <col min="5384" max="5384" width="9.375" style="451" customWidth="1"/>
    <col min="5385" max="5632" width="9" style="451"/>
    <col min="5633" max="5633" width="39.375" style="451" bestFit="1" customWidth="1"/>
    <col min="5634" max="5635" width="17.125" style="451" customWidth="1"/>
    <col min="5636" max="5636" width="6.625" style="451" customWidth="1"/>
    <col min="5637" max="5637" width="39.375" style="451" bestFit="1" customWidth="1"/>
    <col min="5638" max="5639" width="17.125" style="451" customWidth="1"/>
    <col min="5640" max="5640" width="9.375" style="451" customWidth="1"/>
    <col min="5641" max="5888" width="9" style="451"/>
    <col min="5889" max="5889" width="39.375" style="451" bestFit="1" customWidth="1"/>
    <col min="5890" max="5891" width="17.125" style="451" customWidth="1"/>
    <col min="5892" max="5892" width="6.625" style="451" customWidth="1"/>
    <col min="5893" max="5893" width="39.375" style="451" bestFit="1" customWidth="1"/>
    <col min="5894" max="5895" width="17.125" style="451" customWidth="1"/>
    <col min="5896" max="5896" width="9.375" style="451" customWidth="1"/>
    <col min="5897" max="6144" width="9" style="451"/>
    <col min="6145" max="6145" width="39.375" style="451" bestFit="1" customWidth="1"/>
    <col min="6146" max="6147" width="17.125" style="451" customWidth="1"/>
    <col min="6148" max="6148" width="6.625" style="451" customWidth="1"/>
    <col min="6149" max="6149" width="39.375" style="451" bestFit="1" customWidth="1"/>
    <col min="6150" max="6151" width="17.125" style="451" customWidth="1"/>
    <col min="6152" max="6152" width="9.375" style="451" customWidth="1"/>
    <col min="6153" max="6400" width="9" style="451"/>
    <col min="6401" max="6401" width="39.375" style="451" bestFit="1" customWidth="1"/>
    <col min="6402" max="6403" width="17.125" style="451" customWidth="1"/>
    <col min="6404" max="6404" width="6.625" style="451" customWidth="1"/>
    <col min="6405" max="6405" width="39.375" style="451" bestFit="1" customWidth="1"/>
    <col min="6406" max="6407" width="17.125" style="451" customWidth="1"/>
    <col min="6408" max="6408" width="9.375" style="451" customWidth="1"/>
    <col min="6409" max="6656" width="9" style="451"/>
    <col min="6657" max="6657" width="39.375" style="451" bestFit="1" customWidth="1"/>
    <col min="6658" max="6659" width="17.125" style="451" customWidth="1"/>
    <col min="6660" max="6660" width="6.625" style="451" customWidth="1"/>
    <col min="6661" max="6661" width="39.375" style="451" bestFit="1" customWidth="1"/>
    <col min="6662" max="6663" width="17.125" style="451" customWidth="1"/>
    <col min="6664" max="6664" width="9.375" style="451" customWidth="1"/>
    <col min="6665" max="6912" width="9" style="451"/>
    <col min="6913" max="6913" width="39.375" style="451" bestFit="1" customWidth="1"/>
    <col min="6914" max="6915" width="17.125" style="451" customWidth="1"/>
    <col min="6916" max="6916" width="6.625" style="451" customWidth="1"/>
    <col min="6917" max="6917" width="39.375" style="451" bestFit="1" customWidth="1"/>
    <col min="6918" max="6919" width="17.125" style="451" customWidth="1"/>
    <col min="6920" max="6920" width="9.375" style="451" customWidth="1"/>
    <col min="6921" max="7168" width="9" style="451"/>
    <col min="7169" max="7169" width="39.375" style="451" bestFit="1" customWidth="1"/>
    <col min="7170" max="7171" width="17.125" style="451" customWidth="1"/>
    <col min="7172" max="7172" width="6.625" style="451" customWidth="1"/>
    <col min="7173" max="7173" width="39.375" style="451" bestFit="1" customWidth="1"/>
    <col min="7174" max="7175" width="17.125" style="451" customWidth="1"/>
    <col min="7176" max="7176" width="9.375" style="451" customWidth="1"/>
    <col min="7177" max="7424" width="9" style="451"/>
    <col min="7425" max="7425" width="39.375" style="451" bestFit="1" customWidth="1"/>
    <col min="7426" max="7427" width="17.125" style="451" customWidth="1"/>
    <col min="7428" max="7428" width="6.625" style="451" customWidth="1"/>
    <col min="7429" max="7429" width="39.375" style="451" bestFit="1" customWidth="1"/>
    <col min="7430" max="7431" width="17.125" style="451" customWidth="1"/>
    <col min="7432" max="7432" width="9.375" style="451" customWidth="1"/>
    <col min="7433" max="7680" width="9" style="451"/>
    <col min="7681" max="7681" width="39.375" style="451" bestFit="1" customWidth="1"/>
    <col min="7682" max="7683" width="17.125" style="451" customWidth="1"/>
    <col min="7684" max="7684" width="6.625" style="451" customWidth="1"/>
    <col min="7685" max="7685" width="39.375" style="451" bestFit="1" customWidth="1"/>
    <col min="7686" max="7687" width="17.125" style="451" customWidth="1"/>
    <col min="7688" max="7688" width="9.375" style="451" customWidth="1"/>
    <col min="7689" max="7936" width="9" style="451"/>
    <col min="7937" max="7937" width="39.375" style="451" bestFit="1" customWidth="1"/>
    <col min="7938" max="7939" width="17.125" style="451" customWidth="1"/>
    <col min="7940" max="7940" width="6.625" style="451" customWidth="1"/>
    <col min="7941" max="7941" width="39.375" style="451" bestFit="1" customWidth="1"/>
    <col min="7942" max="7943" width="17.125" style="451" customWidth="1"/>
    <col min="7944" max="7944" width="9.375" style="451" customWidth="1"/>
    <col min="7945" max="8192" width="9" style="451"/>
    <col min="8193" max="8193" width="39.375" style="451" bestFit="1" customWidth="1"/>
    <col min="8194" max="8195" width="17.125" style="451" customWidth="1"/>
    <col min="8196" max="8196" width="6.625" style="451" customWidth="1"/>
    <col min="8197" max="8197" width="39.375" style="451" bestFit="1" customWidth="1"/>
    <col min="8198" max="8199" width="17.125" style="451" customWidth="1"/>
    <col min="8200" max="8200" width="9.375" style="451" customWidth="1"/>
    <col min="8201" max="8448" width="9" style="451"/>
    <col min="8449" max="8449" width="39.375" style="451" bestFit="1" customWidth="1"/>
    <col min="8450" max="8451" width="17.125" style="451" customWidth="1"/>
    <col min="8452" max="8452" width="6.625" style="451" customWidth="1"/>
    <col min="8453" max="8453" width="39.375" style="451" bestFit="1" customWidth="1"/>
    <col min="8454" max="8455" width="17.125" style="451" customWidth="1"/>
    <col min="8456" max="8456" width="9.375" style="451" customWidth="1"/>
    <col min="8457" max="8704" width="9" style="451"/>
    <col min="8705" max="8705" width="39.375" style="451" bestFit="1" customWidth="1"/>
    <col min="8706" max="8707" width="17.125" style="451" customWidth="1"/>
    <col min="8708" max="8708" width="6.625" style="451" customWidth="1"/>
    <col min="8709" max="8709" width="39.375" style="451" bestFit="1" customWidth="1"/>
    <col min="8710" max="8711" width="17.125" style="451" customWidth="1"/>
    <col min="8712" max="8712" width="9.375" style="451" customWidth="1"/>
    <col min="8713" max="8960" width="9" style="451"/>
    <col min="8961" max="8961" width="39.375" style="451" bestFit="1" customWidth="1"/>
    <col min="8962" max="8963" width="17.125" style="451" customWidth="1"/>
    <col min="8964" max="8964" width="6.625" style="451" customWidth="1"/>
    <col min="8965" max="8965" width="39.375" style="451" bestFit="1" customWidth="1"/>
    <col min="8966" max="8967" width="17.125" style="451" customWidth="1"/>
    <col min="8968" max="8968" width="9.375" style="451" customWidth="1"/>
    <col min="8969" max="9216" width="9" style="451"/>
    <col min="9217" max="9217" width="39.375" style="451" bestFit="1" customWidth="1"/>
    <col min="9218" max="9219" width="17.125" style="451" customWidth="1"/>
    <col min="9220" max="9220" width="6.625" style="451" customWidth="1"/>
    <col min="9221" max="9221" width="39.375" style="451" bestFit="1" customWidth="1"/>
    <col min="9222" max="9223" width="17.125" style="451" customWidth="1"/>
    <col min="9224" max="9224" width="9.375" style="451" customWidth="1"/>
    <col min="9225" max="9472" width="9" style="451"/>
    <col min="9473" max="9473" width="39.375" style="451" bestFit="1" customWidth="1"/>
    <col min="9474" max="9475" width="17.125" style="451" customWidth="1"/>
    <col min="9476" max="9476" width="6.625" style="451" customWidth="1"/>
    <col min="9477" max="9477" width="39.375" style="451" bestFit="1" customWidth="1"/>
    <col min="9478" max="9479" width="17.125" style="451" customWidth="1"/>
    <col min="9480" max="9480" width="9.375" style="451" customWidth="1"/>
    <col min="9481" max="9728" width="9" style="451"/>
    <col min="9729" max="9729" width="39.375" style="451" bestFit="1" customWidth="1"/>
    <col min="9730" max="9731" width="17.125" style="451" customWidth="1"/>
    <col min="9732" max="9732" width="6.625" style="451" customWidth="1"/>
    <col min="9733" max="9733" width="39.375" style="451" bestFit="1" customWidth="1"/>
    <col min="9734" max="9735" width="17.125" style="451" customWidth="1"/>
    <col min="9736" max="9736" width="9.375" style="451" customWidth="1"/>
    <col min="9737" max="9984" width="9" style="451"/>
    <col min="9985" max="9985" width="39.375" style="451" bestFit="1" customWidth="1"/>
    <col min="9986" max="9987" width="17.125" style="451" customWidth="1"/>
    <col min="9988" max="9988" width="6.625" style="451" customWidth="1"/>
    <col min="9989" max="9989" width="39.375" style="451" bestFit="1" customWidth="1"/>
    <col min="9990" max="9991" width="17.125" style="451" customWidth="1"/>
    <col min="9992" max="9992" width="9.375" style="451" customWidth="1"/>
    <col min="9993" max="10240" width="9" style="451"/>
    <col min="10241" max="10241" width="39.375" style="451" bestFit="1" customWidth="1"/>
    <col min="10242" max="10243" width="17.125" style="451" customWidth="1"/>
    <col min="10244" max="10244" width="6.625" style="451" customWidth="1"/>
    <col min="10245" max="10245" width="39.375" style="451" bestFit="1" customWidth="1"/>
    <col min="10246" max="10247" width="17.125" style="451" customWidth="1"/>
    <col min="10248" max="10248" width="9.375" style="451" customWidth="1"/>
    <col min="10249" max="10496" width="9" style="451"/>
    <col min="10497" max="10497" width="39.375" style="451" bestFit="1" customWidth="1"/>
    <col min="10498" max="10499" width="17.125" style="451" customWidth="1"/>
    <col min="10500" max="10500" width="6.625" style="451" customWidth="1"/>
    <col min="10501" max="10501" width="39.375" style="451" bestFit="1" customWidth="1"/>
    <col min="10502" max="10503" width="17.125" style="451" customWidth="1"/>
    <col min="10504" max="10504" width="9.375" style="451" customWidth="1"/>
    <col min="10505" max="10752" width="9" style="451"/>
    <col min="10753" max="10753" width="39.375" style="451" bestFit="1" customWidth="1"/>
    <col min="10754" max="10755" width="17.125" style="451" customWidth="1"/>
    <col min="10756" max="10756" width="6.625" style="451" customWidth="1"/>
    <col min="10757" max="10757" width="39.375" style="451" bestFit="1" customWidth="1"/>
    <col min="10758" max="10759" width="17.125" style="451" customWidth="1"/>
    <col min="10760" max="10760" width="9.375" style="451" customWidth="1"/>
    <col min="10761" max="11008" width="9" style="451"/>
    <col min="11009" max="11009" width="39.375" style="451" bestFit="1" customWidth="1"/>
    <col min="11010" max="11011" width="17.125" style="451" customWidth="1"/>
    <col min="11012" max="11012" width="6.625" style="451" customWidth="1"/>
    <col min="11013" max="11013" width="39.375" style="451" bestFit="1" customWidth="1"/>
    <col min="11014" max="11015" width="17.125" style="451" customWidth="1"/>
    <col min="11016" max="11016" width="9.375" style="451" customWidth="1"/>
    <col min="11017" max="11264" width="9" style="451"/>
    <col min="11265" max="11265" width="39.375" style="451" bestFit="1" customWidth="1"/>
    <col min="11266" max="11267" width="17.125" style="451" customWidth="1"/>
    <col min="11268" max="11268" width="6.625" style="451" customWidth="1"/>
    <col min="11269" max="11269" width="39.375" style="451" bestFit="1" customWidth="1"/>
    <col min="11270" max="11271" width="17.125" style="451" customWidth="1"/>
    <col min="11272" max="11272" width="9.375" style="451" customWidth="1"/>
    <col min="11273" max="11520" width="9" style="451"/>
    <col min="11521" max="11521" width="39.375" style="451" bestFit="1" customWidth="1"/>
    <col min="11522" max="11523" width="17.125" style="451" customWidth="1"/>
    <col min="11524" max="11524" width="6.625" style="451" customWidth="1"/>
    <col min="11525" max="11525" width="39.375" style="451" bestFit="1" customWidth="1"/>
    <col min="11526" max="11527" width="17.125" style="451" customWidth="1"/>
    <col min="11528" max="11528" width="9.375" style="451" customWidth="1"/>
    <col min="11529" max="11776" width="9" style="451"/>
    <col min="11777" max="11777" width="39.375" style="451" bestFit="1" customWidth="1"/>
    <col min="11778" max="11779" width="17.125" style="451" customWidth="1"/>
    <col min="11780" max="11780" width="6.625" style="451" customWidth="1"/>
    <col min="11781" max="11781" width="39.375" style="451" bestFit="1" customWidth="1"/>
    <col min="11782" max="11783" width="17.125" style="451" customWidth="1"/>
    <col min="11784" max="11784" width="9.375" style="451" customWidth="1"/>
    <col min="11785" max="12032" width="9" style="451"/>
    <col min="12033" max="12033" width="39.375" style="451" bestFit="1" customWidth="1"/>
    <col min="12034" max="12035" width="17.125" style="451" customWidth="1"/>
    <col min="12036" max="12036" width="6.625" style="451" customWidth="1"/>
    <col min="12037" max="12037" width="39.375" style="451" bestFit="1" customWidth="1"/>
    <col min="12038" max="12039" width="17.125" style="451" customWidth="1"/>
    <col min="12040" max="12040" width="9.375" style="451" customWidth="1"/>
    <col min="12041" max="12288" width="9" style="451"/>
    <col min="12289" max="12289" width="39.375" style="451" bestFit="1" customWidth="1"/>
    <col min="12290" max="12291" width="17.125" style="451" customWidth="1"/>
    <col min="12292" max="12292" width="6.625" style="451" customWidth="1"/>
    <col min="12293" max="12293" width="39.375" style="451" bestFit="1" customWidth="1"/>
    <col min="12294" max="12295" width="17.125" style="451" customWidth="1"/>
    <col min="12296" max="12296" width="9.375" style="451" customWidth="1"/>
    <col min="12297" max="12544" width="9" style="451"/>
    <col min="12545" max="12545" width="39.375" style="451" bestFit="1" customWidth="1"/>
    <col min="12546" max="12547" width="17.125" style="451" customWidth="1"/>
    <col min="12548" max="12548" width="6.625" style="451" customWidth="1"/>
    <col min="12549" max="12549" width="39.375" style="451" bestFit="1" customWidth="1"/>
    <col min="12550" max="12551" width="17.125" style="451" customWidth="1"/>
    <col min="12552" max="12552" width="9.375" style="451" customWidth="1"/>
    <col min="12553" max="12800" width="9" style="451"/>
    <col min="12801" max="12801" width="39.375" style="451" bestFit="1" customWidth="1"/>
    <col min="12802" max="12803" width="17.125" style="451" customWidth="1"/>
    <col min="12804" max="12804" width="6.625" style="451" customWidth="1"/>
    <col min="12805" max="12805" width="39.375" style="451" bestFit="1" customWidth="1"/>
    <col min="12806" max="12807" width="17.125" style="451" customWidth="1"/>
    <col min="12808" max="12808" width="9.375" style="451" customWidth="1"/>
    <col min="12809" max="13056" width="9" style="451"/>
    <col min="13057" max="13057" width="39.375" style="451" bestFit="1" customWidth="1"/>
    <col min="13058" max="13059" width="17.125" style="451" customWidth="1"/>
    <col min="13060" max="13060" width="6.625" style="451" customWidth="1"/>
    <col min="13061" max="13061" width="39.375" style="451" bestFit="1" customWidth="1"/>
    <col min="13062" max="13063" width="17.125" style="451" customWidth="1"/>
    <col min="13064" max="13064" width="9.375" style="451" customWidth="1"/>
    <col min="13065" max="13312" width="9" style="451"/>
    <col min="13313" max="13313" width="39.375" style="451" bestFit="1" customWidth="1"/>
    <col min="13314" max="13315" width="17.125" style="451" customWidth="1"/>
    <col min="13316" max="13316" width="6.625" style="451" customWidth="1"/>
    <col min="13317" max="13317" width="39.375" style="451" bestFit="1" customWidth="1"/>
    <col min="13318" max="13319" width="17.125" style="451" customWidth="1"/>
    <col min="13320" max="13320" width="9.375" style="451" customWidth="1"/>
    <col min="13321" max="13568" width="9" style="451"/>
    <col min="13569" max="13569" width="39.375" style="451" bestFit="1" customWidth="1"/>
    <col min="13570" max="13571" width="17.125" style="451" customWidth="1"/>
    <col min="13572" max="13572" width="6.625" style="451" customWidth="1"/>
    <col min="13573" max="13573" width="39.375" style="451" bestFit="1" customWidth="1"/>
    <col min="13574" max="13575" width="17.125" style="451" customWidth="1"/>
    <col min="13576" max="13576" width="9.375" style="451" customWidth="1"/>
    <col min="13577" max="13824" width="9" style="451"/>
    <col min="13825" max="13825" width="39.375" style="451" bestFit="1" customWidth="1"/>
    <col min="13826" max="13827" width="17.125" style="451" customWidth="1"/>
    <col min="13828" max="13828" width="6.625" style="451" customWidth="1"/>
    <col min="13829" max="13829" width="39.375" style="451" bestFit="1" customWidth="1"/>
    <col min="13830" max="13831" width="17.125" style="451" customWidth="1"/>
    <col min="13832" max="13832" width="9.375" style="451" customWidth="1"/>
    <col min="13833" max="14080" width="9" style="451"/>
    <col min="14081" max="14081" width="39.375" style="451" bestFit="1" customWidth="1"/>
    <col min="14082" max="14083" width="17.125" style="451" customWidth="1"/>
    <col min="14084" max="14084" width="6.625" style="451" customWidth="1"/>
    <col min="14085" max="14085" width="39.375" style="451" bestFit="1" customWidth="1"/>
    <col min="14086" max="14087" width="17.125" style="451" customWidth="1"/>
    <col min="14088" max="14088" width="9.375" style="451" customWidth="1"/>
    <col min="14089" max="14336" width="9" style="451"/>
    <col min="14337" max="14337" width="39.375" style="451" bestFit="1" customWidth="1"/>
    <col min="14338" max="14339" width="17.125" style="451" customWidth="1"/>
    <col min="14340" max="14340" width="6.625" style="451" customWidth="1"/>
    <col min="14341" max="14341" width="39.375" style="451" bestFit="1" customWidth="1"/>
    <col min="14342" max="14343" width="17.125" style="451" customWidth="1"/>
    <col min="14344" max="14344" width="9.375" style="451" customWidth="1"/>
    <col min="14345" max="14592" width="9" style="451"/>
    <col min="14593" max="14593" width="39.375" style="451" bestFit="1" customWidth="1"/>
    <col min="14594" max="14595" width="17.125" style="451" customWidth="1"/>
    <col min="14596" max="14596" width="6.625" style="451" customWidth="1"/>
    <col min="14597" max="14597" width="39.375" style="451" bestFit="1" customWidth="1"/>
    <col min="14598" max="14599" width="17.125" style="451" customWidth="1"/>
    <col min="14600" max="14600" width="9.375" style="451" customWidth="1"/>
    <col min="14601" max="14848" width="9" style="451"/>
    <col min="14849" max="14849" width="39.375" style="451" bestFit="1" customWidth="1"/>
    <col min="14850" max="14851" width="17.125" style="451" customWidth="1"/>
    <col min="14852" max="14852" width="6.625" style="451" customWidth="1"/>
    <col min="14853" max="14853" width="39.375" style="451" bestFit="1" customWidth="1"/>
    <col min="14854" max="14855" width="17.125" style="451" customWidth="1"/>
    <col min="14856" max="14856" width="9.375" style="451" customWidth="1"/>
    <col min="14857" max="15104" width="9" style="451"/>
    <col min="15105" max="15105" width="39.375" style="451" bestFit="1" customWidth="1"/>
    <col min="15106" max="15107" width="17.125" style="451" customWidth="1"/>
    <col min="15108" max="15108" width="6.625" style="451" customWidth="1"/>
    <col min="15109" max="15109" width="39.375" style="451" bestFit="1" customWidth="1"/>
    <col min="15110" max="15111" width="17.125" style="451" customWidth="1"/>
    <col min="15112" max="15112" width="9.375" style="451" customWidth="1"/>
    <col min="15113" max="15360" width="9" style="451"/>
    <col min="15361" max="15361" width="39.375" style="451" bestFit="1" customWidth="1"/>
    <col min="15362" max="15363" width="17.125" style="451" customWidth="1"/>
    <col min="15364" max="15364" width="6.625" style="451" customWidth="1"/>
    <col min="15365" max="15365" width="39.375" style="451" bestFit="1" customWidth="1"/>
    <col min="15366" max="15367" width="17.125" style="451" customWidth="1"/>
    <col min="15368" max="15368" width="9.375" style="451" customWidth="1"/>
    <col min="15369" max="15616" width="9" style="451"/>
    <col min="15617" max="15617" width="39.375" style="451" bestFit="1" customWidth="1"/>
    <col min="15618" max="15619" width="17.125" style="451" customWidth="1"/>
    <col min="15620" max="15620" width="6.625" style="451" customWidth="1"/>
    <col min="15621" max="15621" width="39.375" style="451" bestFit="1" customWidth="1"/>
    <col min="15622" max="15623" width="17.125" style="451" customWidth="1"/>
    <col min="15624" max="15624" width="9.375" style="451" customWidth="1"/>
    <col min="15625" max="15872" width="9" style="451"/>
    <col min="15873" max="15873" width="39.375" style="451" bestFit="1" customWidth="1"/>
    <col min="15874" max="15875" width="17.125" style="451" customWidth="1"/>
    <col min="15876" max="15876" width="6.625" style="451" customWidth="1"/>
    <col min="15877" max="15877" width="39.375" style="451" bestFit="1" customWidth="1"/>
    <col min="15878" max="15879" width="17.125" style="451" customWidth="1"/>
    <col min="15880" max="15880" width="9.375" style="451" customWidth="1"/>
    <col min="15881" max="16128" width="9" style="451"/>
    <col min="16129" max="16129" width="39.375" style="451" bestFit="1" customWidth="1"/>
    <col min="16130" max="16131" width="17.125" style="451" customWidth="1"/>
    <col min="16132" max="16132" width="6.625" style="451" customWidth="1"/>
    <col min="16133" max="16133" width="39.375" style="451" bestFit="1" customWidth="1"/>
    <col min="16134" max="16135" width="17.125" style="451" customWidth="1"/>
    <col min="16136" max="16136" width="9.375" style="451" customWidth="1"/>
    <col min="16137" max="16384" width="9" style="451"/>
  </cols>
  <sheetData>
    <row r="1" spans="1:8" ht="24" customHeight="1">
      <c r="A1" s="451" t="s">
        <v>138</v>
      </c>
      <c r="C1" s="457" t="s">
        <v>496</v>
      </c>
      <c r="E1" s="451" t="s">
        <v>139</v>
      </c>
      <c r="G1" s="457" t="s">
        <v>496</v>
      </c>
      <c r="H1" s="457"/>
    </row>
    <row r="2" spans="1:8" ht="24" customHeight="1">
      <c r="A2" s="458" t="s">
        <v>140</v>
      </c>
      <c r="B2" s="458" t="s">
        <v>141</v>
      </c>
      <c r="C2" s="458" t="s">
        <v>142</v>
      </c>
      <c r="E2" s="458" t="s">
        <v>140</v>
      </c>
      <c r="F2" s="458" t="s">
        <v>141</v>
      </c>
      <c r="G2" s="458" t="s">
        <v>142</v>
      </c>
    </row>
    <row r="3" spans="1:8" ht="11.25" customHeight="1">
      <c r="A3" s="459" t="s">
        <v>143</v>
      </c>
      <c r="B3" s="459"/>
      <c r="C3" s="459"/>
      <c r="E3" s="459" t="s">
        <v>144</v>
      </c>
      <c r="F3" s="459"/>
      <c r="G3" s="459"/>
    </row>
    <row r="4" spans="1:8" ht="20.100000000000001" customHeight="1">
      <c r="A4" s="460" t="s">
        <v>468</v>
      </c>
      <c r="B4" s="460">
        <v>24494</v>
      </c>
      <c r="C4" s="460">
        <v>0</v>
      </c>
      <c r="E4" s="460" t="s">
        <v>468</v>
      </c>
      <c r="F4" s="460">
        <v>422</v>
      </c>
      <c r="G4" s="460">
        <v>0</v>
      </c>
    </row>
    <row r="5" spans="1:8" ht="20.100000000000001" customHeight="1">
      <c r="A5" s="460" t="s">
        <v>469</v>
      </c>
      <c r="B5" s="460">
        <v>525</v>
      </c>
      <c r="C5" s="460">
        <v>0</v>
      </c>
      <c r="E5" s="460" t="s">
        <v>469</v>
      </c>
      <c r="F5" s="460">
        <v>300</v>
      </c>
      <c r="G5" s="460">
        <v>0</v>
      </c>
    </row>
    <row r="6" spans="1:8" ht="20.100000000000001" customHeight="1">
      <c r="A6" s="460" t="s">
        <v>470</v>
      </c>
      <c r="B6" s="460">
        <v>73000</v>
      </c>
      <c r="C6" s="460">
        <v>0</v>
      </c>
      <c r="E6" s="460"/>
      <c r="F6" s="460"/>
      <c r="G6" s="460"/>
    </row>
    <row r="7" spans="1:8" ht="20.100000000000001" customHeight="1" thickBot="1">
      <c r="A7" s="461" t="s">
        <v>145</v>
      </c>
      <c r="B7" s="462">
        <v>98019</v>
      </c>
      <c r="C7" s="462">
        <v>0</v>
      </c>
      <c r="E7" s="461" t="s">
        <v>145</v>
      </c>
      <c r="F7" s="462">
        <v>722</v>
      </c>
      <c r="G7" s="462">
        <v>0</v>
      </c>
    </row>
    <row r="8" spans="1:8" ht="12" customHeight="1" thickTop="1">
      <c r="A8" s="463" t="s">
        <v>146</v>
      </c>
      <c r="B8" s="463"/>
      <c r="C8" s="463"/>
      <c r="E8" s="463" t="s">
        <v>147</v>
      </c>
      <c r="F8" s="463"/>
      <c r="G8" s="463"/>
    </row>
    <row r="9" spans="1:8" ht="20.100000000000001" customHeight="1">
      <c r="A9" s="460" t="s">
        <v>501</v>
      </c>
      <c r="B9" s="460">
        <v>32309</v>
      </c>
      <c r="C9" s="460">
        <v>1753</v>
      </c>
      <c r="E9" s="460" t="s">
        <v>502</v>
      </c>
      <c r="F9" s="460">
        <v>7193</v>
      </c>
      <c r="G9" s="460">
        <v>390</v>
      </c>
    </row>
    <row r="10" spans="1:8" ht="20.100000000000001" customHeight="1">
      <c r="A10" s="460" t="s">
        <v>503</v>
      </c>
      <c r="B10" s="460">
        <v>1996</v>
      </c>
      <c r="C10" s="460">
        <v>108</v>
      </c>
      <c r="E10" s="460" t="s">
        <v>504</v>
      </c>
      <c r="F10" s="460">
        <v>1388</v>
      </c>
      <c r="G10" s="460">
        <v>75</v>
      </c>
    </row>
    <row r="11" spans="1:8" ht="20.100000000000001" customHeight="1">
      <c r="A11" s="460" t="s">
        <v>505</v>
      </c>
      <c r="B11" s="460">
        <v>31138</v>
      </c>
      <c r="C11" s="460">
        <v>1690</v>
      </c>
      <c r="E11" s="460" t="s">
        <v>506</v>
      </c>
      <c r="F11" s="460">
        <v>8602</v>
      </c>
      <c r="G11" s="460">
        <v>467</v>
      </c>
    </row>
    <row r="12" spans="1:8" ht="20.100000000000001" customHeight="1">
      <c r="A12" s="460" t="s">
        <v>507</v>
      </c>
      <c r="B12" s="460">
        <v>1822</v>
      </c>
      <c r="C12" s="460">
        <v>99</v>
      </c>
      <c r="E12" s="460" t="s">
        <v>508</v>
      </c>
      <c r="F12" s="460">
        <v>1155</v>
      </c>
      <c r="G12" s="460">
        <v>63</v>
      </c>
    </row>
    <row r="13" spans="1:8" ht="20.100000000000001" customHeight="1">
      <c r="A13" s="460" t="s">
        <v>509</v>
      </c>
      <c r="B13" s="460">
        <v>1733</v>
      </c>
      <c r="C13" s="460">
        <v>94</v>
      </c>
      <c r="E13" s="460" t="s">
        <v>510</v>
      </c>
      <c r="F13" s="460">
        <v>1518</v>
      </c>
      <c r="G13" s="460">
        <v>82</v>
      </c>
    </row>
    <row r="14" spans="1:8" ht="20.100000000000001" customHeight="1">
      <c r="A14" s="460" t="s">
        <v>511</v>
      </c>
      <c r="B14" s="460">
        <v>126</v>
      </c>
      <c r="C14" s="460">
        <v>7</v>
      </c>
      <c r="E14" s="460" t="s">
        <v>512</v>
      </c>
      <c r="F14" s="460">
        <v>30</v>
      </c>
      <c r="G14" s="460">
        <v>2</v>
      </c>
    </row>
    <row r="15" spans="1:8" ht="20.100000000000001" customHeight="1">
      <c r="A15" s="460" t="s">
        <v>513</v>
      </c>
      <c r="B15" s="460">
        <v>506</v>
      </c>
      <c r="C15" s="460">
        <v>27</v>
      </c>
      <c r="E15" s="460" t="s">
        <v>514</v>
      </c>
      <c r="F15" s="460">
        <v>114</v>
      </c>
      <c r="G15" s="460">
        <v>6</v>
      </c>
    </row>
    <row r="16" spans="1:8" ht="20.100000000000001" customHeight="1">
      <c r="A16" s="460" t="s">
        <v>515</v>
      </c>
      <c r="B16" s="460">
        <v>13316</v>
      </c>
      <c r="C16" s="460">
        <v>723</v>
      </c>
      <c r="E16" s="460" t="s">
        <v>516</v>
      </c>
      <c r="F16" s="460">
        <v>561</v>
      </c>
      <c r="G16" s="460">
        <v>30</v>
      </c>
    </row>
    <row r="17" spans="1:7" ht="20.100000000000001" customHeight="1">
      <c r="A17" s="460" t="s">
        <v>517</v>
      </c>
      <c r="B17" s="460">
        <v>523</v>
      </c>
      <c r="C17" s="460">
        <v>28</v>
      </c>
      <c r="E17" s="460" t="s">
        <v>518</v>
      </c>
      <c r="F17" s="460">
        <v>370</v>
      </c>
      <c r="G17" s="460">
        <v>20</v>
      </c>
    </row>
    <row r="18" spans="1:7" ht="20.100000000000001" customHeight="1" thickBot="1">
      <c r="A18" s="461" t="s">
        <v>145</v>
      </c>
      <c r="B18" s="462">
        <v>83469</v>
      </c>
      <c r="C18" s="462">
        <v>4530</v>
      </c>
      <c r="E18" s="461" t="s">
        <v>145</v>
      </c>
      <c r="F18" s="462">
        <v>20932</v>
      </c>
      <c r="G18" s="462">
        <v>1136</v>
      </c>
    </row>
    <row r="19" spans="1:7" ht="20.100000000000001" customHeight="1" thickTop="1">
      <c r="A19" s="464" t="s">
        <v>11</v>
      </c>
      <c r="B19" s="460">
        <v>181488</v>
      </c>
      <c r="C19" s="460">
        <v>4530</v>
      </c>
      <c r="E19" s="464" t="s">
        <v>11</v>
      </c>
      <c r="F19" s="460">
        <v>21654</v>
      </c>
      <c r="G19" s="460">
        <v>1136</v>
      </c>
    </row>
  </sheetData>
  <phoneticPr fontId="2"/>
  <printOptions horizontalCentered="1"/>
  <pageMargins left="0.78740157480314965" right="0.78740157480314965" top="0.98425196850393704" bottom="0.78740157480314965" header="0.31496062992125984" footer="0.31496062992125984"/>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view="pageBreakPreview" zoomScaleNormal="100" zoomScaleSheetLayoutView="100" workbookViewId="0"/>
  </sheetViews>
  <sheetFormatPr defaultRowHeight="15" customHeight="1"/>
  <cols>
    <col min="1" max="1" width="19" style="451" customWidth="1"/>
    <col min="2" max="2" width="11.625" style="451" customWidth="1"/>
    <col min="3" max="3" width="14.625" style="451" customWidth="1"/>
    <col min="4" max="11" width="11.625" style="451" customWidth="1"/>
    <col min="12" max="12" width="9" style="451" customWidth="1"/>
    <col min="13" max="256" width="9" style="451"/>
    <col min="257" max="257" width="19" style="451" customWidth="1"/>
    <col min="258" max="258" width="11.625" style="451" customWidth="1"/>
    <col min="259" max="259" width="14.625" style="451" customWidth="1"/>
    <col min="260" max="267" width="11.625" style="451" customWidth="1"/>
    <col min="268" max="268" width="9" style="451" customWidth="1"/>
    <col min="269" max="512" width="9" style="451"/>
    <col min="513" max="513" width="19" style="451" customWidth="1"/>
    <col min="514" max="514" width="11.625" style="451" customWidth="1"/>
    <col min="515" max="515" width="14.625" style="451" customWidth="1"/>
    <col min="516" max="523" width="11.625" style="451" customWidth="1"/>
    <col min="524" max="524" width="9" style="451" customWidth="1"/>
    <col min="525" max="768" width="9" style="451"/>
    <col min="769" max="769" width="19" style="451" customWidth="1"/>
    <col min="770" max="770" width="11.625" style="451" customWidth="1"/>
    <col min="771" max="771" width="14.625" style="451" customWidth="1"/>
    <col min="772" max="779" width="11.625" style="451" customWidth="1"/>
    <col min="780" max="780" width="9" style="451" customWidth="1"/>
    <col min="781" max="1024" width="9" style="451"/>
    <col min="1025" max="1025" width="19" style="451" customWidth="1"/>
    <col min="1026" max="1026" width="11.625" style="451" customWidth="1"/>
    <col min="1027" max="1027" width="14.625" style="451" customWidth="1"/>
    <col min="1028" max="1035" width="11.625" style="451" customWidth="1"/>
    <col min="1036" max="1036" width="9" style="451" customWidth="1"/>
    <col min="1037" max="1280" width="9" style="451"/>
    <col min="1281" max="1281" width="19" style="451" customWidth="1"/>
    <col min="1282" max="1282" width="11.625" style="451" customWidth="1"/>
    <col min="1283" max="1283" width="14.625" style="451" customWidth="1"/>
    <col min="1284" max="1291" width="11.625" style="451" customWidth="1"/>
    <col min="1292" max="1292" width="9" style="451" customWidth="1"/>
    <col min="1293" max="1536" width="9" style="451"/>
    <col min="1537" max="1537" width="19" style="451" customWidth="1"/>
    <col min="1538" max="1538" width="11.625" style="451" customWidth="1"/>
    <col min="1539" max="1539" width="14.625" style="451" customWidth="1"/>
    <col min="1540" max="1547" width="11.625" style="451" customWidth="1"/>
    <col min="1548" max="1548" width="9" style="451" customWidth="1"/>
    <col min="1549" max="1792" width="9" style="451"/>
    <col min="1793" max="1793" width="19" style="451" customWidth="1"/>
    <col min="1794" max="1794" width="11.625" style="451" customWidth="1"/>
    <col min="1795" max="1795" width="14.625" style="451" customWidth="1"/>
    <col min="1796" max="1803" width="11.625" style="451" customWidth="1"/>
    <col min="1804" max="1804" width="9" style="451" customWidth="1"/>
    <col min="1805" max="2048" width="9" style="451"/>
    <col min="2049" max="2049" width="19" style="451" customWidth="1"/>
    <col min="2050" max="2050" width="11.625" style="451" customWidth="1"/>
    <col min="2051" max="2051" width="14.625" style="451" customWidth="1"/>
    <col min="2052" max="2059" width="11.625" style="451" customWidth="1"/>
    <col min="2060" max="2060" width="9" style="451" customWidth="1"/>
    <col min="2061" max="2304" width="9" style="451"/>
    <col min="2305" max="2305" width="19" style="451" customWidth="1"/>
    <col min="2306" max="2306" width="11.625" style="451" customWidth="1"/>
    <col min="2307" max="2307" width="14.625" style="451" customWidth="1"/>
    <col min="2308" max="2315" width="11.625" style="451" customWidth="1"/>
    <col min="2316" max="2316" width="9" style="451" customWidth="1"/>
    <col min="2317" max="2560" width="9" style="451"/>
    <col min="2561" max="2561" width="19" style="451" customWidth="1"/>
    <col min="2562" max="2562" width="11.625" style="451" customWidth="1"/>
    <col min="2563" max="2563" width="14.625" style="451" customWidth="1"/>
    <col min="2564" max="2571" width="11.625" style="451" customWidth="1"/>
    <col min="2572" max="2572" width="9" style="451" customWidth="1"/>
    <col min="2573" max="2816" width="9" style="451"/>
    <col min="2817" max="2817" width="19" style="451" customWidth="1"/>
    <col min="2818" max="2818" width="11.625" style="451" customWidth="1"/>
    <col min="2819" max="2819" width="14.625" style="451" customWidth="1"/>
    <col min="2820" max="2827" width="11.625" style="451" customWidth="1"/>
    <col min="2828" max="2828" width="9" style="451" customWidth="1"/>
    <col min="2829" max="3072" width="9" style="451"/>
    <col min="3073" max="3073" width="19" style="451" customWidth="1"/>
    <col min="3074" max="3074" width="11.625" style="451" customWidth="1"/>
    <col min="3075" max="3075" width="14.625" style="451" customWidth="1"/>
    <col min="3076" max="3083" width="11.625" style="451" customWidth="1"/>
    <col min="3084" max="3084" width="9" style="451" customWidth="1"/>
    <col min="3085" max="3328" width="9" style="451"/>
    <col min="3329" max="3329" width="19" style="451" customWidth="1"/>
    <col min="3330" max="3330" width="11.625" style="451" customWidth="1"/>
    <col min="3331" max="3331" width="14.625" style="451" customWidth="1"/>
    <col min="3332" max="3339" width="11.625" style="451" customWidth="1"/>
    <col min="3340" max="3340" width="9" style="451" customWidth="1"/>
    <col min="3341" max="3584" width="9" style="451"/>
    <col min="3585" max="3585" width="19" style="451" customWidth="1"/>
    <col min="3586" max="3586" width="11.625" style="451" customWidth="1"/>
    <col min="3587" max="3587" width="14.625" style="451" customWidth="1"/>
    <col min="3588" max="3595" width="11.625" style="451" customWidth="1"/>
    <col min="3596" max="3596" width="9" style="451" customWidth="1"/>
    <col min="3597" max="3840" width="9" style="451"/>
    <col min="3841" max="3841" width="19" style="451" customWidth="1"/>
    <col min="3842" max="3842" width="11.625" style="451" customWidth="1"/>
    <col min="3843" max="3843" width="14.625" style="451" customWidth="1"/>
    <col min="3844" max="3851" width="11.625" style="451" customWidth="1"/>
    <col min="3852" max="3852" width="9" style="451" customWidth="1"/>
    <col min="3853" max="4096" width="9" style="451"/>
    <col min="4097" max="4097" width="19" style="451" customWidth="1"/>
    <col min="4098" max="4098" width="11.625" style="451" customWidth="1"/>
    <col min="4099" max="4099" width="14.625" style="451" customWidth="1"/>
    <col min="4100" max="4107" width="11.625" style="451" customWidth="1"/>
    <col min="4108" max="4108" width="9" style="451" customWidth="1"/>
    <col min="4109" max="4352" width="9" style="451"/>
    <col min="4353" max="4353" width="19" style="451" customWidth="1"/>
    <col min="4354" max="4354" width="11.625" style="451" customWidth="1"/>
    <col min="4355" max="4355" width="14.625" style="451" customWidth="1"/>
    <col min="4356" max="4363" width="11.625" style="451" customWidth="1"/>
    <col min="4364" max="4364" width="9" style="451" customWidth="1"/>
    <col min="4365" max="4608" width="9" style="451"/>
    <col min="4609" max="4609" width="19" style="451" customWidth="1"/>
    <col min="4610" max="4610" width="11.625" style="451" customWidth="1"/>
    <col min="4611" max="4611" width="14.625" style="451" customWidth="1"/>
    <col min="4612" max="4619" width="11.625" style="451" customWidth="1"/>
    <col min="4620" max="4620" width="9" style="451" customWidth="1"/>
    <col min="4621" max="4864" width="9" style="451"/>
    <col min="4865" max="4865" width="19" style="451" customWidth="1"/>
    <col min="4866" max="4866" width="11.625" style="451" customWidth="1"/>
    <col min="4867" max="4867" width="14.625" style="451" customWidth="1"/>
    <col min="4868" max="4875" width="11.625" style="451" customWidth="1"/>
    <col min="4876" max="4876" width="9" style="451" customWidth="1"/>
    <col min="4877" max="5120" width="9" style="451"/>
    <col min="5121" max="5121" width="19" style="451" customWidth="1"/>
    <col min="5122" max="5122" width="11.625" style="451" customWidth="1"/>
    <col min="5123" max="5123" width="14.625" style="451" customWidth="1"/>
    <col min="5124" max="5131" width="11.625" style="451" customWidth="1"/>
    <col min="5132" max="5132" width="9" style="451" customWidth="1"/>
    <col min="5133" max="5376" width="9" style="451"/>
    <col min="5377" max="5377" width="19" style="451" customWidth="1"/>
    <col min="5378" max="5378" width="11.625" style="451" customWidth="1"/>
    <col min="5379" max="5379" width="14.625" style="451" customWidth="1"/>
    <col min="5380" max="5387" width="11.625" style="451" customWidth="1"/>
    <col min="5388" max="5388" width="9" style="451" customWidth="1"/>
    <col min="5389" max="5632" width="9" style="451"/>
    <col min="5633" max="5633" width="19" style="451" customWidth="1"/>
    <col min="5634" max="5634" width="11.625" style="451" customWidth="1"/>
    <col min="5635" max="5635" width="14.625" style="451" customWidth="1"/>
    <col min="5636" max="5643" width="11.625" style="451" customWidth="1"/>
    <col min="5644" max="5644" width="9" style="451" customWidth="1"/>
    <col min="5645" max="5888" width="9" style="451"/>
    <col min="5889" max="5889" width="19" style="451" customWidth="1"/>
    <col min="5890" max="5890" width="11.625" style="451" customWidth="1"/>
    <col min="5891" max="5891" width="14.625" style="451" customWidth="1"/>
    <col min="5892" max="5899" width="11.625" style="451" customWidth="1"/>
    <col min="5900" max="5900" width="9" style="451" customWidth="1"/>
    <col min="5901" max="6144" width="9" style="451"/>
    <col min="6145" max="6145" width="19" style="451" customWidth="1"/>
    <col min="6146" max="6146" width="11.625" style="451" customWidth="1"/>
    <col min="6147" max="6147" width="14.625" style="451" customWidth="1"/>
    <col min="6148" max="6155" width="11.625" style="451" customWidth="1"/>
    <col min="6156" max="6156" width="9" style="451" customWidth="1"/>
    <col min="6157" max="6400" width="9" style="451"/>
    <col min="6401" max="6401" width="19" style="451" customWidth="1"/>
    <col min="6402" max="6402" width="11.625" style="451" customWidth="1"/>
    <col min="6403" max="6403" width="14.625" style="451" customWidth="1"/>
    <col min="6404" max="6411" width="11.625" style="451" customWidth="1"/>
    <col min="6412" max="6412" width="9" style="451" customWidth="1"/>
    <col min="6413" max="6656" width="9" style="451"/>
    <col min="6657" max="6657" width="19" style="451" customWidth="1"/>
    <col min="6658" max="6658" width="11.625" style="451" customWidth="1"/>
    <col min="6659" max="6659" width="14.625" style="451" customWidth="1"/>
    <col min="6660" max="6667" width="11.625" style="451" customWidth="1"/>
    <col min="6668" max="6668" width="9" style="451" customWidth="1"/>
    <col min="6669" max="6912" width="9" style="451"/>
    <col min="6913" max="6913" width="19" style="451" customWidth="1"/>
    <col min="6914" max="6914" width="11.625" style="451" customWidth="1"/>
    <col min="6915" max="6915" width="14.625" style="451" customWidth="1"/>
    <col min="6916" max="6923" width="11.625" style="451" customWidth="1"/>
    <col min="6924" max="6924" width="9" style="451" customWidth="1"/>
    <col min="6925" max="7168" width="9" style="451"/>
    <col min="7169" max="7169" width="19" style="451" customWidth="1"/>
    <col min="7170" max="7170" width="11.625" style="451" customWidth="1"/>
    <col min="7171" max="7171" width="14.625" style="451" customWidth="1"/>
    <col min="7172" max="7179" width="11.625" style="451" customWidth="1"/>
    <col min="7180" max="7180" width="9" style="451" customWidth="1"/>
    <col min="7181" max="7424" width="9" style="451"/>
    <col min="7425" max="7425" width="19" style="451" customWidth="1"/>
    <col min="7426" max="7426" width="11.625" style="451" customWidth="1"/>
    <col min="7427" max="7427" width="14.625" style="451" customWidth="1"/>
    <col min="7428" max="7435" width="11.625" style="451" customWidth="1"/>
    <col min="7436" max="7436" width="9" style="451" customWidth="1"/>
    <col min="7437" max="7680" width="9" style="451"/>
    <col min="7681" max="7681" width="19" style="451" customWidth="1"/>
    <col min="7682" max="7682" width="11.625" style="451" customWidth="1"/>
    <col min="7683" max="7683" width="14.625" style="451" customWidth="1"/>
    <col min="7684" max="7691" width="11.625" style="451" customWidth="1"/>
    <col min="7692" max="7692" width="9" style="451" customWidth="1"/>
    <col min="7693" max="7936" width="9" style="451"/>
    <col min="7937" max="7937" width="19" style="451" customWidth="1"/>
    <col min="7938" max="7938" width="11.625" style="451" customWidth="1"/>
    <col min="7939" max="7939" width="14.625" style="451" customWidth="1"/>
    <col min="7940" max="7947" width="11.625" style="451" customWidth="1"/>
    <col min="7948" max="7948" width="9" style="451" customWidth="1"/>
    <col min="7949" max="8192" width="9" style="451"/>
    <col min="8193" max="8193" width="19" style="451" customWidth="1"/>
    <col min="8194" max="8194" width="11.625" style="451" customWidth="1"/>
    <col min="8195" max="8195" width="14.625" style="451" customWidth="1"/>
    <col min="8196" max="8203" width="11.625" style="451" customWidth="1"/>
    <col min="8204" max="8204" width="9" style="451" customWidth="1"/>
    <col min="8205" max="8448" width="9" style="451"/>
    <col min="8449" max="8449" width="19" style="451" customWidth="1"/>
    <col min="8450" max="8450" width="11.625" style="451" customWidth="1"/>
    <col min="8451" max="8451" width="14.625" style="451" customWidth="1"/>
    <col min="8452" max="8459" width="11.625" style="451" customWidth="1"/>
    <col min="8460" max="8460" width="9" style="451" customWidth="1"/>
    <col min="8461" max="8704" width="9" style="451"/>
    <col min="8705" max="8705" width="19" style="451" customWidth="1"/>
    <col min="8706" max="8706" width="11.625" style="451" customWidth="1"/>
    <col min="8707" max="8707" width="14.625" style="451" customWidth="1"/>
    <col min="8708" max="8715" width="11.625" style="451" customWidth="1"/>
    <col min="8716" max="8716" width="9" style="451" customWidth="1"/>
    <col min="8717" max="8960" width="9" style="451"/>
    <col min="8961" max="8961" width="19" style="451" customWidth="1"/>
    <col min="8962" max="8962" width="11.625" style="451" customWidth="1"/>
    <col min="8963" max="8963" width="14.625" style="451" customWidth="1"/>
    <col min="8964" max="8971" width="11.625" style="451" customWidth="1"/>
    <col min="8972" max="8972" width="9" style="451" customWidth="1"/>
    <col min="8973" max="9216" width="9" style="451"/>
    <col min="9217" max="9217" width="19" style="451" customWidth="1"/>
    <col min="9218" max="9218" width="11.625" style="451" customWidth="1"/>
    <col min="9219" max="9219" width="14.625" style="451" customWidth="1"/>
    <col min="9220" max="9227" width="11.625" style="451" customWidth="1"/>
    <col min="9228" max="9228" width="9" style="451" customWidth="1"/>
    <col min="9229" max="9472" width="9" style="451"/>
    <col min="9473" max="9473" width="19" style="451" customWidth="1"/>
    <col min="9474" max="9474" width="11.625" style="451" customWidth="1"/>
    <col min="9475" max="9475" width="14.625" style="451" customWidth="1"/>
    <col min="9476" max="9483" width="11.625" style="451" customWidth="1"/>
    <col min="9484" max="9484" width="9" style="451" customWidth="1"/>
    <col min="9485" max="9728" width="9" style="451"/>
    <col min="9729" max="9729" width="19" style="451" customWidth="1"/>
    <col min="9730" max="9730" width="11.625" style="451" customWidth="1"/>
    <col min="9731" max="9731" width="14.625" style="451" customWidth="1"/>
    <col min="9732" max="9739" width="11.625" style="451" customWidth="1"/>
    <col min="9740" max="9740" width="9" style="451" customWidth="1"/>
    <col min="9741" max="9984" width="9" style="451"/>
    <col min="9985" max="9985" width="19" style="451" customWidth="1"/>
    <col min="9986" max="9986" width="11.625" style="451" customWidth="1"/>
    <col min="9987" max="9987" width="14.625" style="451" customWidth="1"/>
    <col min="9988" max="9995" width="11.625" style="451" customWidth="1"/>
    <col min="9996" max="9996" width="9" style="451" customWidth="1"/>
    <col min="9997" max="10240" width="9" style="451"/>
    <col min="10241" max="10241" width="19" style="451" customWidth="1"/>
    <col min="10242" max="10242" width="11.625" style="451" customWidth="1"/>
    <col min="10243" max="10243" width="14.625" style="451" customWidth="1"/>
    <col min="10244" max="10251" width="11.625" style="451" customWidth="1"/>
    <col min="10252" max="10252" width="9" style="451" customWidth="1"/>
    <col min="10253" max="10496" width="9" style="451"/>
    <col min="10497" max="10497" width="19" style="451" customWidth="1"/>
    <col min="10498" max="10498" width="11.625" style="451" customWidth="1"/>
    <col min="10499" max="10499" width="14.625" style="451" customWidth="1"/>
    <col min="10500" max="10507" width="11.625" style="451" customWidth="1"/>
    <col min="10508" max="10508" width="9" style="451" customWidth="1"/>
    <col min="10509" max="10752" width="9" style="451"/>
    <col min="10753" max="10753" width="19" style="451" customWidth="1"/>
    <col min="10754" max="10754" width="11.625" style="451" customWidth="1"/>
    <col min="10755" max="10755" width="14.625" style="451" customWidth="1"/>
    <col min="10756" max="10763" width="11.625" style="451" customWidth="1"/>
    <col min="10764" max="10764" width="9" style="451" customWidth="1"/>
    <col min="10765" max="11008" width="9" style="451"/>
    <col min="11009" max="11009" width="19" style="451" customWidth="1"/>
    <col min="11010" max="11010" width="11.625" style="451" customWidth="1"/>
    <col min="11011" max="11011" width="14.625" style="451" customWidth="1"/>
    <col min="11012" max="11019" width="11.625" style="451" customWidth="1"/>
    <col min="11020" max="11020" width="9" style="451" customWidth="1"/>
    <col min="11021" max="11264" width="9" style="451"/>
    <col min="11265" max="11265" width="19" style="451" customWidth="1"/>
    <col min="11266" max="11266" width="11.625" style="451" customWidth="1"/>
    <col min="11267" max="11267" width="14.625" style="451" customWidth="1"/>
    <col min="11268" max="11275" width="11.625" style="451" customWidth="1"/>
    <col min="11276" max="11276" width="9" style="451" customWidth="1"/>
    <col min="11277" max="11520" width="9" style="451"/>
    <col min="11521" max="11521" width="19" style="451" customWidth="1"/>
    <col min="11522" max="11522" width="11.625" style="451" customWidth="1"/>
    <col min="11523" max="11523" width="14.625" style="451" customWidth="1"/>
    <col min="11524" max="11531" width="11.625" style="451" customWidth="1"/>
    <col min="11532" max="11532" width="9" style="451" customWidth="1"/>
    <col min="11533" max="11776" width="9" style="451"/>
    <col min="11777" max="11777" width="19" style="451" customWidth="1"/>
    <col min="11778" max="11778" width="11.625" style="451" customWidth="1"/>
    <col min="11779" max="11779" width="14.625" style="451" customWidth="1"/>
    <col min="11780" max="11787" width="11.625" style="451" customWidth="1"/>
    <col min="11788" max="11788" width="9" style="451" customWidth="1"/>
    <col min="11789" max="12032" width="9" style="451"/>
    <col min="12033" max="12033" width="19" style="451" customWidth="1"/>
    <col min="12034" max="12034" width="11.625" style="451" customWidth="1"/>
    <col min="12035" max="12035" width="14.625" style="451" customWidth="1"/>
    <col min="12036" max="12043" width="11.625" style="451" customWidth="1"/>
    <col min="12044" max="12044" width="9" style="451" customWidth="1"/>
    <col min="12045" max="12288" width="9" style="451"/>
    <col min="12289" max="12289" width="19" style="451" customWidth="1"/>
    <col min="12290" max="12290" width="11.625" style="451" customWidth="1"/>
    <col min="12291" max="12291" width="14.625" style="451" customWidth="1"/>
    <col min="12292" max="12299" width="11.625" style="451" customWidth="1"/>
    <col min="12300" max="12300" width="9" style="451" customWidth="1"/>
    <col min="12301" max="12544" width="9" style="451"/>
    <col min="12545" max="12545" width="19" style="451" customWidth="1"/>
    <col min="12546" max="12546" width="11.625" style="451" customWidth="1"/>
    <col min="12547" max="12547" width="14.625" style="451" customWidth="1"/>
    <col min="12548" max="12555" width="11.625" style="451" customWidth="1"/>
    <col min="12556" max="12556" width="9" style="451" customWidth="1"/>
    <col min="12557" max="12800" width="9" style="451"/>
    <col min="12801" max="12801" width="19" style="451" customWidth="1"/>
    <col min="12802" max="12802" width="11.625" style="451" customWidth="1"/>
    <col min="12803" max="12803" width="14.625" style="451" customWidth="1"/>
    <col min="12804" max="12811" width="11.625" style="451" customWidth="1"/>
    <col min="12812" max="12812" width="9" style="451" customWidth="1"/>
    <col min="12813" max="13056" width="9" style="451"/>
    <col min="13057" max="13057" width="19" style="451" customWidth="1"/>
    <col min="13058" max="13058" width="11.625" style="451" customWidth="1"/>
    <col min="13059" max="13059" width="14.625" style="451" customWidth="1"/>
    <col min="13060" max="13067" width="11.625" style="451" customWidth="1"/>
    <col min="13068" max="13068" width="9" style="451" customWidth="1"/>
    <col min="13069" max="13312" width="9" style="451"/>
    <col min="13313" max="13313" width="19" style="451" customWidth="1"/>
    <col min="13314" max="13314" width="11.625" style="451" customWidth="1"/>
    <col min="13315" max="13315" width="14.625" style="451" customWidth="1"/>
    <col min="13316" max="13323" width="11.625" style="451" customWidth="1"/>
    <col min="13324" max="13324" width="9" style="451" customWidth="1"/>
    <col min="13325" max="13568" width="9" style="451"/>
    <col min="13569" max="13569" width="19" style="451" customWidth="1"/>
    <col min="13570" max="13570" width="11.625" style="451" customWidth="1"/>
    <col min="13571" max="13571" width="14.625" style="451" customWidth="1"/>
    <col min="13572" max="13579" width="11.625" style="451" customWidth="1"/>
    <col min="13580" max="13580" width="9" style="451" customWidth="1"/>
    <col min="13581" max="13824" width="9" style="451"/>
    <col min="13825" max="13825" width="19" style="451" customWidth="1"/>
    <col min="13826" max="13826" width="11.625" style="451" customWidth="1"/>
    <col min="13827" max="13827" width="14.625" style="451" customWidth="1"/>
    <col min="13828" max="13835" width="11.625" style="451" customWidth="1"/>
    <col min="13836" max="13836" width="9" style="451" customWidth="1"/>
    <col min="13837" max="14080" width="9" style="451"/>
    <col min="14081" max="14081" width="19" style="451" customWidth="1"/>
    <col min="14082" max="14082" width="11.625" style="451" customWidth="1"/>
    <col min="14083" max="14083" width="14.625" style="451" customWidth="1"/>
    <col min="14084" max="14091" width="11.625" style="451" customWidth="1"/>
    <col min="14092" max="14092" width="9" style="451" customWidth="1"/>
    <col min="14093" max="14336" width="9" style="451"/>
    <col min="14337" max="14337" width="19" style="451" customWidth="1"/>
    <col min="14338" max="14338" width="11.625" style="451" customWidth="1"/>
    <col min="14339" max="14339" width="14.625" style="451" customWidth="1"/>
    <col min="14340" max="14347" width="11.625" style="451" customWidth="1"/>
    <col min="14348" max="14348" width="9" style="451" customWidth="1"/>
    <col min="14349" max="14592" width="9" style="451"/>
    <col min="14593" max="14593" width="19" style="451" customWidth="1"/>
    <col min="14594" max="14594" width="11.625" style="451" customWidth="1"/>
    <col min="14595" max="14595" width="14.625" style="451" customWidth="1"/>
    <col min="14596" max="14603" width="11.625" style="451" customWidth="1"/>
    <col min="14604" max="14604" width="9" style="451" customWidth="1"/>
    <col min="14605" max="14848" width="9" style="451"/>
    <col min="14849" max="14849" width="19" style="451" customWidth="1"/>
    <col min="14850" max="14850" width="11.625" style="451" customWidth="1"/>
    <col min="14851" max="14851" width="14.625" style="451" customWidth="1"/>
    <col min="14852" max="14859" width="11.625" style="451" customWidth="1"/>
    <col min="14860" max="14860" width="9" style="451" customWidth="1"/>
    <col min="14861" max="15104" width="9" style="451"/>
    <col min="15105" max="15105" width="19" style="451" customWidth="1"/>
    <col min="15106" max="15106" width="11.625" style="451" customWidth="1"/>
    <col min="15107" max="15107" width="14.625" style="451" customWidth="1"/>
    <col min="15108" max="15115" width="11.625" style="451" customWidth="1"/>
    <col min="15116" max="15116" width="9" style="451" customWidth="1"/>
    <col min="15117" max="15360" width="9" style="451"/>
    <col min="15361" max="15361" width="19" style="451" customWidth="1"/>
    <col min="15362" max="15362" width="11.625" style="451" customWidth="1"/>
    <col min="15363" max="15363" width="14.625" style="451" customWidth="1"/>
    <col min="15364" max="15371" width="11.625" style="451" customWidth="1"/>
    <col min="15372" max="15372" width="9" style="451" customWidth="1"/>
    <col min="15373" max="15616" width="9" style="451"/>
    <col min="15617" max="15617" width="19" style="451" customWidth="1"/>
    <col min="15618" max="15618" width="11.625" style="451" customWidth="1"/>
    <col min="15619" max="15619" width="14.625" style="451" customWidth="1"/>
    <col min="15620" max="15627" width="11.625" style="451" customWidth="1"/>
    <col min="15628" max="15628" width="9" style="451" customWidth="1"/>
    <col min="15629" max="15872" width="9" style="451"/>
    <col min="15873" max="15873" width="19" style="451" customWidth="1"/>
    <col min="15874" max="15874" width="11.625" style="451" customWidth="1"/>
    <col min="15875" max="15875" width="14.625" style="451" customWidth="1"/>
    <col min="15876" max="15883" width="11.625" style="451" customWidth="1"/>
    <col min="15884" max="15884" width="9" style="451" customWidth="1"/>
    <col min="15885" max="16128" width="9" style="451"/>
    <col min="16129" max="16129" width="19" style="451" customWidth="1"/>
    <col min="16130" max="16130" width="11.625" style="451" customWidth="1"/>
    <col min="16131" max="16131" width="14.625" style="451" customWidth="1"/>
    <col min="16132" max="16139" width="11.625" style="451" customWidth="1"/>
    <col min="16140" max="16140" width="9" style="451" customWidth="1"/>
    <col min="16141" max="16384" width="9" style="451"/>
  </cols>
  <sheetData>
    <row r="1" spans="1:11" ht="15" customHeight="1">
      <c r="A1" s="451" t="s">
        <v>148</v>
      </c>
    </row>
    <row r="2" spans="1:11" ht="18" customHeight="1">
      <c r="A2" s="451" t="s">
        <v>149</v>
      </c>
      <c r="B2" s="452"/>
      <c r="C2" s="453"/>
      <c r="D2" s="453"/>
      <c r="E2" s="453"/>
      <c r="F2" s="453"/>
      <c r="G2" s="453"/>
      <c r="H2" s="453"/>
      <c r="I2" s="453"/>
      <c r="J2" s="453"/>
      <c r="K2" s="453" t="s">
        <v>499</v>
      </c>
    </row>
    <row r="3" spans="1:11" ht="15" customHeight="1">
      <c r="A3" s="519" t="s">
        <v>21</v>
      </c>
      <c r="B3" s="527" t="s">
        <v>150</v>
      </c>
      <c r="C3" s="465"/>
      <c r="D3" s="529" t="s">
        <v>151</v>
      </c>
      <c r="E3" s="531" t="s">
        <v>152</v>
      </c>
      <c r="F3" s="519" t="s">
        <v>153</v>
      </c>
      <c r="G3" s="531" t="s">
        <v>154</v>
      </c>
      <c r="H3" s="527" t="s">
        <v>155</v>
      </c>
      <c r="I3" s="466"/>
      <c r="J3" s="467"/>
      <c r="K3" s="521" t="s">
        <v>43</v>
      </c>
    </row>
    <row r="4" spans="1:11" ht="15" customHeight="1">
      <c r="A4" s="520"/>
      <c r="B4" s="528"/>
      <c r="C4" s="468" t="s">
        <v>156</v>
      </c>
      <c r="D4" s="530"/>
      <c r="E4" s="520"/>
      <c r="F4" s="520"/>
      <c r="G4" s="520"/>
      <c r="H4" s="528"/>
      <c r="I4" s="454" t="s">
        <v>157</v>
      </c>
      <c r="J4" s="454" t="s">
        <v>158</v>
      </c>
      <c r="K4" s="522"/>
    </row>
    <row r="5" spans="1:11" ht="18" customHeight="1">
      <c r="A5" s="469" t="s">
        <v>159</v>
      </c>
      <c r="B5" s="470"/>
      <c r="C5" s="471"/>
      <c r="D5" s="472"/>
      <c r="E5" s="473"/>
      <c r="F5" s="473"/>
      <c r="G5" s="473"/>
      <c r="H5" s="473"/>
      <c r="I5" s="473"/>
      <c r="J5" s="473"/>
      <c r="K5" s="473"/>
    </row>
    <row r="6" spans="1:11" ht="18" customHeight="1">
      <c r="A6" s="469" t="s">
        <v>519</v>
      </c>
      <c r="B6" s="470">
        <v>36049</v>
      </c>
      <c r="C6" s="471">
        <v>4249</v>
      </c>
      <c r="D6" s="474">
        <v>0</v>
      </c>
      <c r="E6" s="470">
        <v>36049</v>
      </c>
      <c r="F6" s="470">
        <v>0</v>
      </c>
      <c r="G6" s="470">
        <v>0</v>
      </c>
      <c r="H6" s="470">
        <v>0</v>
      </c>
      <c r="I6" s="470">
        <v>0</v>
      </c>
      <c r="J6" s="470">
        <v>0</v>
      </c>
      <c r="K6" s="473">
        <v>0</v>
      </c>
    </row>
    <row r="7" spans="1:11" ht="18" customHeight="1">
      <c r="A7" s="469" t="s">
        <v>520</v>
      </c>
      <c r="B7" s="470">
        <v>336</v>
      </c>
      <c r="C7" s="471">
        <v>336</v>
      </c>
      <c r="D7" s="474">
        <v>336</v>
      </c>
      <c r="E7" s="470">
        <v>0</v>
      </c>
      <c r="F7" s="470">
        <v>0</v>
      </c>
      <c r="G7" s="470">
        <v>0</v>
      </c>
      <c r="H7" s="470">
        <v>0</v>
      </c>
      <c r="I7" s="470">
        <v>0</v>
      </c>
      <c r="J7" s="470">
        <v>0</v>
      </c>
      <c r="K7" s="473">
        <v>0</v>
      </c>
    </row>
    <row r="8" spans="1:11" ht="18" customHeight="1">
      <c r="A8" s="469" t="s">
        <v>521</v>
      </c>
      <c r="B8" s="470">
        <v>0</v>
      </c>
      <c r="C8" s="471">
        <v>0</v>
      </c>
      <c r="D8" s="474">
        <v>0</v>
      </c>
      <c r="E8" s="470">
        <v>0</v>
      </c>
      <c r="F8" s="470">
        <v>0</v>
      </c>
      <c r="G8" s="470">
        <v>0</v>
      </c>
      <c r="H8" s="470">
        <v>0</v>
      </c>
      <c r="I8" s="470">
        <v>0</v>
      </c>
      <c r="J8" s="470">
        <v>0</v>
      </c>
      <c r="K8" s="473">
        <v>0</v>
      </c>
    </row>
    <row r="9" spans="1:11" ht="18" customHeight="1">
      <c r="A9" s="469" t="s">
        <v>522</v>
      </c>
      <c r="B9" s="470">
        <v>543223</v>
      </c>
      <c r="C9" s="471">
        <v>56104</v>
      </c>
      <c r="D9" s="474">
        <v>364303</v>
      </c>
      <c r="E9" s="470">
        <v>86240</v>
      </c>
      <c r="F9" s="470">
        <v>7900</v>
      </c>
      <c r="G9" s="470">
        <v>84780</v>
      </c>
      <c r="H9" s="470">
        <v>0</v>
      </c>
      <c r="I9" s="470">
        <v>0</v>
      </c>
      <c r="J9" s="470">
        <v>0</v>
      </c>
      <c r="K9" s="473">
        <v>0</v>
      </c>
    </row>
    <row r="10" spans="1:11" ht="18" customHeight="1">
      <c r="A10" s="469" t="s">
        <v>523</v>
      </c>
      <c r="B10" s="470">
        <v>377392</v>
      </c>
      <c r="C10" s="471">
        <v>61799</v>
      </c>
      <c r="D10" s="474">
        <v>137726</v>
      </c>
      <c r="E10" s="470">
        <v>223666</v>
      </c>
      <c r="F10" s="470">
        <v>16000</v>
      </c>
      <c r="G10" s="470">
        <v>0</v>
      </c>
      <c r="H10" s="470">
        <v>0</v>
      </c>
      <c r="I10" s="470">
        <v>0</v>
      </c>
      <c r="J10" s="470">
        <v>0</v>
      </c>
      <c r="K10" s="473">
        <v>0</v>
      </c>
    </row>
    <row r="11" spans="1:11" ht="18" customHeight="1">
      <c r="A11" s="469" t="s">
        <v>93</v>
      </c>
      <c r="B11" s="470">
        <v>46608</v>
      </c>
      <c r="C11" s="471">
        <v>5101</v>
      </c>
      <c r="D11" s="474">
        <v>18136</v>
      </c>
      <c r="E11" s="470">
        <v>28473</v>
      </c>
      <c r="F11" s="470">
        <v>0</v>
      </c>
      <c r="G11" s="470">
        <v>0</v>
      </c>
      <c r="H11" s="470">
        <v>0</v>
      </c>
      <c r="I11" s="470">
        <v>0</v>
      </c>
      <c r="J11" s="470">
        <v>0</v>
      </c>
      <c r="K11" s="473">
        <v>0</v>
      </c>
    </row>
    <row r="12" spans="1:11" ht="18" customHeight="1">
      <c r="A12" s="469" t="s">
        <v>160</v>
      </c>
      <c r="B12" s="470"/>
      <c r="C12" s="471"/>
      <c r="D12" s="472"/>
      <c r="E12" s="473"/>
      <c r="F12" s="473"/>
      <c r="G12" s="473"/>
      <c r="H12" s="473"/>
      <c r="I12" s="473"/>
      <c r="J12" s="473"/>
      <c r="K12" s="473"/>
    </row>
    <row r="13" spans="1:11" ht="18" customHeight="1">
      <c r="A13" s="469" t="s">
        <v>161</v>
      </c>
      <c r="B13" s="470">
        <v>2559388</v>
      </c>
      <c r="C13" s="471">
        <v>178213</v>
      </c>
      <c r="D13" s="474">
        <v>1665685</v>
      </c>
      <c r="E13" s="470">
        <v>874765</v>
      </c>
      <c r="F13" s="470">
        <v>18938</v>
      </c>
      <c r="G13" s="470">
        <v>0</v>
      </c>
      <c r="H13" s="470">
        <v>0</v>
      </c>
      <c r="I13" s="470">
        <v>0</v>
      </c>
      <c r="J13" s="470">
        <v>0</v>
      </c>
      <c r="K13" s="473">
        <v>0</v>
      </c>
    </row>
    <row r="14" spans="1:11" ht="18" customHeight="1">
      <c r="A14" s="469" t="s">
        <v>162</v>
      </c>
      <c r="B14" s="470">
        <v>50165</v>
      </c>
      <c r="C14" s="471">
        <v>13206</v>
      </c>
      <c r="D14" s="474">
        <v>50165</v>
      </c>
      <c r="E14" s="470">
        <v>0</v>
      </c>
      <c r="F14" s="470">
        <v>0</v>
      </c>
      <c r="G14" s="470">
        <v>0</v>
      </c>
      <c r="H14" s="470">
        <v>0</v>
      </c>
      <c r="I14" s="470">
        <v>0</v>
      </c>
      <c r="J14" s="470">
        <v>0</v>
      </c>
      <c r="K14" s="473">
        <v>0</v>
      </c>
    </row>
    <row r="15" spans="1:11" ht="18" customHeight="1">
      <c r="A15" s="469" t="s">
        <v>163</v>
      </c>
      <c r="B15" s="470">
        <v>0</v>
      </c>
      <c r="C15" s="471">
        <v>0</v>
      </c>
      <c r="D15" s="474">
        <v>0</v>
      </c>
      <c r="E15" s="470">
        <v>0</v>
      </c>
      <c r="F15" s="470">
        <v>0</v>
      </c>
      <c r="G15" s="470">
        <v>0</v>
      </c>
      <c r="H15" s="470">
        <v>0</v>
      </c>
      <c r="I15" s="470">
        <v>0</v>
      </c>
      <c r="J15" s="470">
        <v>0</v>
      </c>
      <c r="K15" s="473">
        <v>0</v>
      </c>
    </row>
    <row r="16" spans="1:11" ht="18" customHeight="1">
      <c r="A16" s="469" t="s">
        <v>93</v>
      </c>
      <c r="B16" s="470">
        <v>0</v>
      </c>
      <c r="C16" s="471">
        <v>0</v>
      </c>
      <c r="D16" s="474">
        <v>0</v>
      </c>
      <c r="E16" s="470">
        <v>0</v>
      </c>
      <c r="F16" s="470">
        <v>0</v>
      </c>
      <c r="G16" s="470">
        <v>0</v>
      </c>
      <c r="H16" s="470">
        <v>0</v>
      </c>
      <c r="I16" s="470">
        <v>0</v>
      </c>
      <c r="J16" s="470">
        <v>0</v>
      </c>
      <c r="K16" s="473">
        <v>0</v>
      </c>
    </row>
    <row r="17" spans="1:11" ht="18" customHeight="1">
      <c r="A17" s="454" t="s">
        <v>11</v>
      </c>
      <c r="B17" s="470">
        <v>3613162</v>
      </c>
      <c r="C17" s="471">
        <v>319007</v>
      </c>
      <c r="D17" s="474">
        <v>2236351</v>
      </c>
      <c r="E17" s="470">
        <v>1249193</v>
      </c>
      <c r="F17" s="470">
        <v>42838</v>
      </c>
      <c r="G17" s="470">
        <v>84780</v>
      </c>
      <c r="H17" s="470">
        <v>0</v>
      </c>
      <c r="I17" s="470">
        <v>0</v>
      </c>
      <c r="J17" s="470">
        <v>0</v>
      </c>
      <c r="K17" s="473">
        <v>0</v>
      </c>
    </row>
    <row r="18" spans="1:11" ht="18" customHeight="1"/>
    <row r="19" spans="1:11" ht="18" customHeight="1">
      <c r="A19" s="451" t="s">
        <v>164</v>
      </c>
      <c r="H19" s="453" t="s">
        <v>499</v>
      </c>
      <c r="I19" s="453"/>
    </row>
    <row r="20" spans="1:11" ht="22.5">
      <c r="A20" s="475" t="s">
        <v>150</v>
      </c>
      <c r="B20" s="476" t="s">
        <v>165</v>
      </c>
      <c r="C20" s="454" t="s">
        <v>166</v>
      </c>
      <c r="D20" s="454" t="s">
        <v>167</v>
      </c>
      <c r="E20" s="454" t="s">
        <v>168</v>
      </c>
      <c r="F20" s="454" t="s">
        <v>169</v>
      </c>
      <c r="G20" s="454" t="s">
        <v>170</v>
      </c>
      <c r="H20" s="454" t="s">
        <v>171</v>
      </c>
      <c r="I20" s="454" t="s">
        <v>172</v>
      </c>
    </row>
    <row r="21" spans="1:11" ht="18" customHeight="1">
      <c r="A21" s="477">
        <v>3613162</v>
      </c>
      <c r="B21" s="472">
        <v>3269908</v>
      </c>
      <c r="C21" s="473">
        <v>342917</v>
      </c>
      <c r="D21" s="473">
        <v>0</v>
      </c>
      <c r="E21" s="473">
        <v>0</v>
      </c>
      <c r="F21" s="473">
        <v>0</v>
      </c>
      <c r="G21" s="473">
        <v>0</v>
      </c>
      <c r="H21" s="473">
        <v>336</v>
      </c>
      <c r="I21" s="473">
        <v>0</v>
      </c>
    </row>
    <row r="22" spans="1:11" ht="24" customHeight="1"/>
    <row r="23" spans="1:11" ht="18" customHeight="1">
      <c r="A23" s="451" t="s">
        <v>173</v>
      </c>
      <c r="J23" s="453" t="s">
        <v>499</v>
      </c>
    </row>
    <row r="24" spans="1:11" ht="22.5">
      <c r="A24" s="475" t="s">
        <v>150</v>
      </c>
      <c r="B24" s="476" t="s">
        <v>174</v>
      </c>
      <c r="C24" s="454" t="s">
        <v>175</v>
      </c>
      <c r="D24" s="478" t="s">
        <v>176</v>
      </c>
      <c r="E24" s="454" t="s">
        <v>177</v>
      </c>
      <c r="F24" s="454" t="s">
        <v>178</v>
      </c>
      <c r="G24" s="454" t="s">
        <v>13</v>
      </c>
      <c r="H24" s="454" t="s">
        <v>14</v>
      </c>
      <c r="I24" s="454" t="s">
        <v>15</v>
      </c>
      <c r="J24" s="454" t="s">
        <v>16</v>
      </c>
    </row>
    <row r="25" spans="1:11" ht="18" customHeight="1">
      <c r="A25" s="477">
        <v>3613162</v>
      </c>
      <c r="B25" s="472">
        <v>319007</v>
      </c>
      <c r="C25" s="473">
        <v>295742</v>
      </c>
      <c r="D25" s="473">
        <v>308820</v>
      </c>
      <c r="E25" s="473">
        <v>317887</v>
      </c>
      <c r="F25" s="473">
        <v>307488</v>
      </c>
      <c r="G25" s="473">
        <v>1091262</v>
      </c>
      <c r="H25" s="473">
        <v>727511</v>
      </c>
      <c r="I25" s="473">
        <v>245445</v>
      </c>
      <c r="J25" s="473">
        <v>0</v>
      </c>
    </row>
    <row r="26" spans="1:11" ht="18" customHeight="1"/>
    <row r="27" spans="1:11" ht="24" customHeight="1">
      <c r="A27" s="451" t="s">
        <v>179</v>
      </c>
      <c r="G27" s="453"/>
    </row>
    <row r="28" spans="1:11" ht="22.5">
      <c r="A28" s="468" t="s">
        <v>180</v>
      </c>
      <c r="B28" s="523" t="s">
        <v>181</v>
      </c>
      <c r="C28" s="524"/>
      <c r="D28" s="524"/>
      <c r="E28" s="524"/>
      <c r="F28" s="524"/>
      <c r="G28" s="524"/>
    </row>
    <row r="29" spans="1:11" ht="18" customHeight="1">
      <c r="A29" s="477" t="s">
        <v>182</v>
      </c>
      <c r="B29" s="525"/>
      <c r="C29" s="526"/>
      <c r="D29" s="526"/>
      <c r="E29" s="526"/>
      <c r="F29" s="526"/>
      <c r="G29" s="526"/>
    </row>
    <row r="30" spans="1:11" ht="18" customHeight="1"/>
    <row r="31" spans="1:11" ht="24" customHeight="1"/>
    <row r="32" spans="1:11" ht="24" customHeight="1"/>
  </sheetData>
  <mergeCells count="10">
    <mergeCell ref="B28:G28"/>
    <mergeCell ref="B29:G29"/>
    <mergeCell ref="H3:H4"/>
    <mergeCell ref="K3:K4"/>
    <mergeCell ref="A3:A4"/>
    <mergeCell ref="B3:B4"/>
    <mergeCell ref="D3:D4"/>
    <mergeCell ref="E3:E4"/>
    <mergeCell ref="F3:F4"/>
    <mergeCell ref="G3:G4"/>
  </mergeCells>
  <phoneticPr fontId="2"/>
  <printOptions horizontalCentered="1"/>
  <pageMargins left="0.78740157480314965" right="0.78740157480314965" top="0.98425196850393704" bottom="0.78740157480314965" header="0.31496062992125984" footer="0.31496062992125984"/>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view="pageBreakPreview" zoomScaleNormal="100" zoomScaleSheetLayoutView="100" workbookViewId="0"/>
  </sheetViews>
  <sheetFormatPr defaultRowHeight="15" customHeight="1"/>
  <cols>
    <col min="1" max="1" width="27.5" style="451" customWidth="1"/>
    <col min="2" max="6" width="19" style="451" customWidth="1"/>
    <col min="7" max="7" width="9" style="451" customWidth="1"/>
    <col min="8" max="8" width="7.625" style="451" customWidth="1"/>
    <col min="9" max="256" width="9" style="451"/>
    <col min="257" max="257" width="27.5" style="451" customWidth="1"/>
    <col min="258" max="262" width="19" style="451" customWidth="1"/>
    <col min="263" max="263" width="9" style="451" customWidth="1"/>
    <col min="264" max="264" width="7.625" style="451" customWidth="1"/>
    <col min="265" max="512" width="9" style="451"/>
    <col min="513" max="513" width="27.5" style="451" customWidth="1"/>
    <col min="514" max="518" width="19" style="451" customWidth="1"/>
    <col min="519" max="519" width="9" style="451" customWidth="1"/>
    <col min="520" max="520" width="7.625" style="451" customWidth="1"/>
    <col min="521" max="768" width="9" style="451"/>
    <col min="769" max="769" width="27.5" style="451" customWidth="1"/>
    <col min="770" max="774" width="19" style="451" customWidth="1"/>
    <col min="775" max="775" width="9" style="451" customWidth="1"/>
    <col min="776" max="776" width="7.625" style="451" customWidth="1"/>
    <col min="777" max="1024" width="9" style="451"/>
    <col min="1025" max="1025" width="27.5" style="451" customWidth="1"/>
    <col min="1026" max="1030" width="19" style="451" customWidth="1"/>
    <col min="1031" max="1031" width="9" style="451" customWidth="1"/>
    <col min="1032" max="1032" width="7.625" style="451" customWidth="1"/>
    <col min="1033" max="1280" width="9" style="451"/>
    <col min="1281" max="1281" width="27.5" style="451" customWidth="1"/>
    <col min="1282" max="1286" width="19" style="451" customWidth="1"/>
    <col min="1287" max="1287" width="9" style="451" customWidth="1"/>
    <col min="1288" max="1288" width="7.625" style="451" customWidth="1"/>
    <col min="1289" max="1536" width="9" style="451"/>
    <col min="1537" max="1537" width="27.5" style="451" customWidth="1"/>
    <col min="1538" max="1542" width="19" style="451" customWidth="1"/>
    <col min="1543" max="1543" width="9" style="451" customWidth="1"/>
    <col min="1544" max="1544" width="7.625" style="451" customWidth="1"/>
    <col min="1545" max="1792" width="9" style="451"/>
    <col min="1793" max="1793" width="27.5" style="451" customWidth="1"/>
    <col min="1794" max="1798" width="19" style="451" customWidth="1"/>
    <col min="1799" max="1799" width="9" style="451" customWidth="1"/>
    <col min="1800" max="1800" width="7.625" style="451" customWidth="1"/>
    <col min="1801" max="2048" width="9" style="451"/>
    <col min="2049" max="2049" width="27.5" style="451" customWidth="1"/>
    <col min="2050" max="2054" width="19" style="451" customWidth="1"/>
    <col min="2055" max="2055" width="9" style="451" customWidth="1"/>
    <col min="2056" max="2056" width="7.625" style="451" customWidth="1"/>
    <col min="2057" max="2304" width="9" style="451"/>
    <col min="2305" max="2305" width="27.5" style="451" customWidth="1"/>
    <col min="2306" max="2310" width="19" style="451" customWidth="1"/>
    <col min="2311" max="2311" width="9" style="451" customWidth="1"/>
    <col min="2312" max="2312" width="7.625" style="451" customWidth="1"/>
    <col min="2313" max="2560" width="9" style="451"/>
    <col min="2561" max="2561" width="27.5" style="451" customWidth="1"/>
    <col min="2562" max="2566" width="19" style="451" customWidth="1"/>
    <col min="2567" max="2567" width="9" style="451" customWidth="1"/>
    <col min="2568" max="2568" width="7.625" style="451" customWidth="1"/>
    <col min="2569" max="2816" width="9" style="451"/>
    <col min="2817" max="2817" width="27.5" style="451" customWidth="1"/>
    <col min="2818" max="2822" width="19" style="451" customWidth="1"/>
    <col min="2823" max="2823" width="9" style="451" customWidth="1"/>
    <col min="2824" max="2824" width="7.625" style="451" customWidth="1"/>
    <col min="2825" max="3072" width="9" style="451"/>
    <col min="3073" max="3073" width="27.5" style="451" customWidth="1"/>
    <col min="3074" max="3078" width="19" style="451" customWidth="1"/>
    <col min="3079" max="3079" width="9" style="451" customWidth="1"/>
    <col min="3080" max="3080" width="7.625" style="451" customWidth="1"/>
    <col min="3081" max="3328" width="9" style="451"/>
    <col min="3329" max="3329" width="27.5" style="451" customWidth="1"/>
    <col min="3330" max="3334" width="19" style="451" customWidth="1"/>
    <col min="3335" max="3335" width="9" style="451" customWidth="1"/>
    <col min="3336" max="3336" width="7.625" style="451" customWidth="1"/>
    <col min="3337" max="3584" width="9" style="451"/>
    <col min="3585" max="3585" width="27.5" style="451" customWidth="1"/>
    <col min="3586" max="3590" width="19" style="451" customWidth="1"/>
    <col min="3591" max="3591" width="9" style="451" customWidth="1"/>
    <col min="3592" max="3592" width="7.625" style="451" customWidth="1"/>
    <col min="3593" max="3840" width="9" style="451"/>
    <col min="3841" max="3841" width="27.5" style="451" customWidth="1"/>
    <col min="3842" max="3846" width="19" style="451" customWidth="1"/>
    <col min="3847" max="3847" width="9" style="451" customWidth="1"/>
    <col min="3848" max="3848" width="7.625" style="451" customWidth="1"/>
    <col min="3849" max="4096" width="9" style="451"/>
    <col min="4097" max="4097" width="27.5" style="451" customWidth="1"/>
    <col min="4098" max="4102" width="19" style="451" customWidth="1"/>
    <col min="4103" max="4103" width="9" style="451" customWidth="1"/>
    <col min="4104" max="4104" width="7.625" style="451" customWidth="1"/>
    <col min="4105" max="4352" width="9" style="451"/>
    <col min="4353" max="4353" width="27.5" style="451" customWidth="1"/>
    <col min="4354" max="4358" width="19" style="451" customWidth="1"/>
    <col min="4359" max="4359" width="9" style="451" customWidth="1"/>
    <col min="4360" max="4360" width="7.625" style="451" customWidth="1"/>
    <col min="4361" max="4608" width="9" style="451"/>
    <col min="4609" max="4609" width="27.5" style="451" customWidth="1"/>
    <col min="4610" max="4614" width="19" style="451" customWidth="1"/>
    <col min="4615" max="4615" width="9" style="451" customWidth="1"/>
    <col min="4616" max="4616" width="7.625" style="451" customWidth="1"/>
    <col min="4617" max="4864" width="9" style="451"/>
    <col min="4865" max="4865" width="27.5" style="451" customWidth="1"/>
    <col min="4866" max="4870" width="19" style="451" customWidth="1"/>
    <col min="4871" max="4871" width="9" style="451" customWidth="1"/>
    <col min="4872" max="4872" width="7.625" style="451" customWidth="1"/>
    <col min="4873" max="5120" width="9" style="451"/>
    <col min="5121" max="5121" width="27.5" style="451" customWidth="1"/>
    <col min="5122" max="5126" width="19" style="451" customWidth="1"/>
    <col min="5127" max="5127" width="9" style="451" customWidth="1"/>
    <col min="5128" max="5128" width="7.625" style="451" customWidth="1"/>
    <col min="5129" max="5376" width="9" style="451"/>
    <col min="5377" max="5377" width="27.5" style="451" customWidth="1"/>
    <col min="5378" max="5382" width="19" style="451" customWidth="1"/>
    <col min="5383" max="5383" width="9" style="451" customWidth="1"/>
    <col min="5384" max="5384" width="7.625" style="451" customWidth="1"/>
    <col min="5385" max="5632" width="9" style="451"/>
    <col min="5633" max="5633" width="27.5" style="451" customWidth="1"/>
    <col min="5634" max="5638" width="19" style="451" customWidth="1"/>
    <col min="5639" max="5639" width="9" style="451" customWidth="1"/>
    <col min="5640" max="5640" width="7.625" style="451" customWidth="1"/>
    <col min="5641" max="5888" width="9" style="451"/>
    <col min="5889" max="5889" width="27.5" style="451" customWidth="1"/>
    <col min="5890" max="5894" width="19" style="451" customWidth="1"/>
    <col min="5895" max="5895" width="9" style="451" customWidth="1"/>
    <col min="5896" max="5896" width="7.625" style="451" customWidth="1"/>
    <col min="5897" max="6144" width="9" style="451"/>
    <col min="6145" max="6145" width="27.5" style="451" customWidth="1"/>
    <col min="6146" max="6150" width="19" style="451" customWidth="1"/>
    <col min="6151" max="6151" width="9" style="451" customWidth="1"/>
    <col min="6152" max="6152" width="7.625" style="451" customWidth="1"/>
    <col min="6153" max="6400" width="9" style="451"/>
    <col min="6401" max="6401" width="27.5" style="451" customWidth="1"/>
    <col min="6402" max="6406" width="19" style="451" customWidth="1"/>
    <col min="6407" max="6407" width="9" style="451" customWidth="1"/>
    <col min="6408" max="6408" width="7.625" style="451" customWidth="1"/>
    <col min="6409" max="6656" width="9" style="451"/>
    <col min="6657" max="6657" width="27.5" style="451" customWidth="1"/>
    <col min="6658" max="6662" width="19" style="451" customWidth="1"/>
    <col min="6663" max="6663" width="9" style="451" customWidth="1"/>
    <col min="6664" max="6664" width="7.625" style="451" customWidth="1"/>
    <col min="6665" max="6912" width="9" style="451"/>
    <col min="6913" max="6913" width="27.5" style="451" customWidth="1"/>
    <col min="6914" max="6918" width="19" style="451" customWidth="1"/>
    <col min="6919" max="6919" width="9" style="451" customWidth="1"/>
    <col min="6920" max="6920" width="7.625" style="451" customWidth="1"/>
    <col min="6921" max="7168" width="9" style="451"/>
    <col min="7169" max="7169" width="27.5" style="451" customWidth="1"/>
    <col min="7170" max="7174" width="19" style="451" customWidth="1"/>
    <col min="7175" max="7175" width="9" style="451" customWidth="1"/>
    <col min="7176" max="7176" width="7.625" style="451" customWidth="1"/>
    <col min="7177" max="7424" width="9" style="451"/>
    <col min="7425" max="7425" width="27.5" style="451" customWidth="1"/>
    <col min="7426" max="7430" width="19" style="451" customWidth="1"/>
    <col min="7431" max="7431" width="9" style="451" customWidth="1"/>
    <col min="7432" max="7432" width="7.625" style="451" customWidth="1"/>
    <col min="7433" max="7680" width="9" style="451"/>
    <col min="7681" max="7681" width="27.5" style="451" customWidth="1"/>
    <col min="7682" max="7686" width="19" style="451" customWidth="1"/>
    <col min="7687" max="7687" width="9" style="451" customWidth="1"/>
    <col min="7688" max="7688" width="7.625" style="451" customWidth="1"/>
    <col min="7689" max="7936" width="9" style="451"/>
    <col min="7937" max="7937" width="27.5" style="451" customWidth="1"/>
    <col min="7938" max="7942" width="19" style="451" customWidth="1"/>
    <col min="7943" max="7943" width="9" style="451" customWidth="1"/>
    <col min="7944" max="7944" width="7.625" style="451" customWidth="1"/>
    <col min="7945" max="8192" width="9" style="451"/>
    <col min="8193" max="8193" width="27.5" style="451" customWidth="1"/>
    <col min="8194" max="8198" width="19" style="451" customWidth="1"/>
    <col min="8199" max="8199" width="9" style="451" customWidth="1"/>
    <col min="8200" max="8200" width="7.625" style="451" customWidth="1"/>
    <col min="8201" max="8448" width="9" style="451"/>
    <col min="8449" max="8449" width="27.5" style="451" customWidth="1"/>
    <col min="8450" max="8454" width="19" style="451" customWidth="1"/>
    <col min="8455" max="8455" width="9" style="451" customWidth="1"/>
    <col min="8456" max="8456" width="7.625" style="451" customWidth="1"/>
    <col min="8457" max="8704" width="9" style="451"/>
    <col min="8705" max="8705" width="27.5" style="451" customWidth="1"/>
    <col min="8706" max="8710" width="19" style="451" customWidth="1"/>
    <col min="8711" max="8711" width="9" style="451" customWidth="1"/>
    <col min="8712" max="8712" width="7.625" style="451" customWidth="1"/>
    <col min="8713" max="8960" width="9" style="451"/>
    <col min="8961" max="8961" width="27.5" style="451" customWidth="1"/>
    <col min="8962" max="8966" width="19" style="451" customWidth="1"/>
    <col min="8967" max="8967" width="9" style="451" customWidth="1"/>
    <col min="8968" max="8968" width="7.625" style="451" customWidth="1"/>
    <col min="8969" max="9216" width="9" style="451"/>
    <col min="9217" max="9217" width="27.5" style="451" customWidth="1"/>
    <col min="9218" max="9222" width="19" style="451" customWidth="1"/>
    <col min="9223" max="9223" width="9" style="451" customWidth="1"/>
    <col min="9224" max="9224" width="7.625" style="451" customWidth="1"/>
    <col min="9225" max="9472" width="9" style="451"/>
    <col min="9473" max="9473" width="27.5" style="451" customWidth="1"/>
    <col min="9474" max="9478" width="19" style="451" customWidth="1"/>
    <col min="9479" max="9479" width="9" style="451" customWidth="1"/>
    <col min="9480" max="9480" width="7.625" style="451" customWidth="1"/>
    <col min="9481" max="9728" width="9" style="451"/>
    <col min="9729" max="9729" width="27.5" style="451" customWidth="1"/>
    <col min="9730" max="9734" width="19" style="451" customWidth="1"/>
    <col min="9735" max="9735" width="9" style="451" customWidth="1"/>
    <col min="9736" max="9736" width="7.625" style="451" customWidth="1"/>
    <col min="9737" max="9984" width="9" style="451"/>
    <col min="9985" max="9985" width="27.5" style="451" customWidth="1"/>
    <col min="9986" max="9990" width="19" style="451" customWidth="1"/>
    <col min="9991" max="9991" width="9" style="451" customWidth="1"/>
    <col min="9992" max="9992" width="7.625" style="451" customWidth="1"/>
    <col min="9993" max="10240" width="9" style="451"/>
    <col min="10241" max="10241" width="27.5" style="451" customWidth="1"/>
    <col min="10242" max="10246" width="19" style="451" customWidth="1"/>
    <col min="10247" max="10247" width="9" style="451" customWidth="1"/>
    <col min="10248" max="10248" width="7.625" style="451" customWidth="1"/>
    <col min="10249" max="10496" width="9" style="451"/>
    <col min="10497" max="10497" width="27.5" style="451" customWidth="1"/>
    <col min="10498" max="10502" width="19" style="451" customWidth="1"/>
    <col min="10503" max="10503" width="9" style="451" customWidth="1"/>
    <col min="10504" max="10504" width="7.625" style="451" customWidth="1"/>
    <col min="10505" max="10752" width="9" style="451"/>
    <col min="10753" max="10753" width="27.5" style="451" customWidth="1"/>
    <col min="10754" max="10758" width="19" style="451" customWidth="1"/>
    <col min="10759" max="10759" width="9" style="451" customWidth="1"/>
    <col min="10760" max="10760" width="7.625" style="451" customWidth="1"/>
    <col min="10761" max="11008" width="9" style="451"/>
    <col min="11009" max="11009" width="27.5" style="451" customWidth="1"/>
    <col min="11010" max="11014" width="19" style="451" customWidth="1"/>
    <col min="11015" max="11015" width="9" style="451" customWidth="1"/>
    <col min="11016" max="11016" width="7.625" style="451" customWidth="1"/>
    <col min="11017" max="11264" width="9" style="451"/>
    <col min="11265" max="11265" width="27.5" style="451" customWidth="1"/>
    <col min="11266" max="11270" width="19" style="451" customWidth="1"/>
    <col min="11271" max="11271" width="9" style="451" customWidth="1"/>
    <col min="11272" max="11272" width="7.625" style="451" customWidth="1"/>
    <col min="11273" max="11520" width="9" style="451"/>
    <col min="11521" max="11521" width="27.5" style="451" customWidth="1"/>
    <col min="11522" max="11526" width="19" style="451" customWidth="1"/>
    <col min="11527" max="11527" width="9" style="451" customWidth="1"/>
    <col min="11528" max="11528" width="7.625" style="451" customWidth="1"/>
    <col min="11529" max="11776" width="9" style="451"/>
    <col min="11777" max="11777" width="27.5" style="451" customWidth="1"/>
    <col min="11778" max="11782" width="19" style="451" customWidth="1"/>
    <col min="11783" max="11783" width="9" style="451" customWidth="1"/>
    <col min="11784" max="11784" width="7.625" style="451" customWidth="1"/>
    <col min="11785" max="12032" width="9" style="451"/>
    <col min="12033" max="12033" width="27.5" style="451" customWidth="1"/>
    <col min="12034" max="12038" width="19" style="451" customWidth="1"/>
    <col min="12039" max="12039" width="9" style="451" customWidth="1"/>
    <col min="12040" max="12040" width="7.625" style="451" customWidth="1"/>
    <col min="12041" max="12288" width="9" style="451"/>
    <col min="12289" max="12289" width="27.5" style="451" customWidth="1"/>
    <col min="12290" max="12294" width="19" style="451" customWidth="1"/>
    <col min="12295" max="12295" width="9" style="451" customWidth="1"/>
    <col min="12296" max="12296" width="7.625" style="451" customWidth="1"/>
    <col min="12297" max="12544" width="9" style="451"/>
    <col min="12545" max="12545" width="27.5" style="451" customWidth="1"/>
    <col min="12546" max="12550" width="19" style="451" customWidth="1"/>
    <col min="12551" max="12551" width="9" style="451" customWidth="1"/>
    <col min="12552" max="12552" width="7.625" style="451" customWidth="1"/>
    <col min="12553" max="12800" width="9" style="451"/>
    <col min="12801" max="12801" width="27.5" style="451" customWidth="1"/>
    <col min="12802" max="12806" width="19" style="451" customWidth="1"/>
    <col min="12807" max="12807" width="9" style="451" customWidth="1"/>
    <col min="12808" max="12808" width="7.625" style="451" customWidth="1"/>
    <col min="12809" max="13056" width="9" style="451"/>
    <col min="13057" max="13057" width="27.5" style="451" customWidth="1"/>
    <col min="13058" max="13062" width="19" style="451" customWidth="1"/>
    <col min="13063" max="13063" width="9" style="451" customWidth="1"/>
    <col min="13064" max="13064" width="7.625" style="451" customWidth="1"/>
    <col min="13065" max="13312" width="9" style="451"/>
    <col min="13313" max="13313" width="27.5" style="451" customWidth="1"/>
    <col min="13314" max="13318" width="19" style="451" customWidth="1"/>
    <col min="13319" max="13319" width="9" style="451" customWidth="1"/>
    <col min="13320" max="13320" width="7.625" style="451" customWidth="1"/>
    <col min="13321" max="13568" width="9" style="451"/>
    <col min="13569" max="13569" width="27.5" style="451" customWidth="1"/>
    <col min="13570" max="13574" width="19" style="451" customWidth="1"/>
    <col min="13575" max="13575" width="9" style="451" customWidth="1"/>
    <col min="13576" max="13576" width="7.625" style="451" customWidth="1"/>
    <col min="13577" max="13824" width="9" style="451"/>
    <col min="13825" max="13825" width="27.5" style="451" customWidth="1"/>
    <col min="13826" max="13830" width="19" style="451" customWidth="1"/>
    <col min="13831" max="13831" width="9" style="451" customWidth="1"/>
    <col min="13832" max="13832" width="7.625" style="451" customWidth="1"/>
    <col min="13833" max="14080" width="9" style="451"/>
    <col min="14081" max="14081" width="27.5" style="451" customWidth="1"/>
    <col min="14082" max="14086" width="19" style="451" customWidth="1"/>
    <col min="14087" max="14087" width="9" style="451" customWidth="1"/>
    <col min="14088" max="14088" width="7.625" style="451" customWidth="1"/>
    <col min="14089" max="14336" width="9" style="451"/>
    <col min="14337" max="14337" width="27.5" style="451" customWidth="1"/>
    <col min="14338" max="14342" width="19" style="451" customWidth="1"/>
    <col min="14343" max="14343" width="9" style="451" customWidth="1"/>
    <col min="14344" max="14344" width="7.625" style="451" customWidth="1"/>
    <col min="14345" max="14592" width="9" style="451"/>
    <col min="14593" max="14593" width="27.5" style="451" customWidth="1"/>
    <col min="14594" max="14598" width="19" style="451" customWidth="1"/>
    <col min="14599" max="14599" width="9" style="451" customWidth="1"/>
    <col min="14600" max="14600" width="7.625" style="451" customWidth="1"/>
    <col min="14601" max="14848" width="9" style="451"/>
    <col min="14849" max="14849" width="27.5" style="451" customWidth="1"/>
    <col min="14850" max="14854" width="19" style="451" customWidth="1"/>
    <col min="14855" max="14855" width="9" style="451" customWidth="1"/>
    <col min="14856" max="14856" width="7.625" style="451" customWidth="1"/>
    <col min="14857" max="15104" width="9" style="451"/>
    <col min="15105" max="15105" width="27.5" style="451" customWidth="1"/>
    <col min="15106" max="15110" width="19" style="451" customWidth="1"/>
    <col min="15111" max="15111" width="9" style="451" customWidth="1"/>
    <col min="15112" max="15112" width="7.625" style="451" customWidth="1"/>
    <col min="15113" max="15360" width="9" style="451"/>
    <col min="15361" max="15361" width="27.5" style="451" customWidth="1"/>
    <col min="15362" max="15366" width="19" style="451" customWidth="1"/>
    <col min="15367" max="15367" width="9" style="451" customWidth="1"/>
    <col min="15368" max="15368" width="7.625" style="451" customWidth="1"/>
    <col min="15369" max="15616" width="9" style="451"/>
    <col min="15617" max="15617" width="27.5" style="451" customWidth="1"/>
    <col min="15618" max="15622" width="19" style="451" customWidth="1"/>
    <col min="15623" max="15623" width="9" style="451" customWidth="1"/>
    <col min="15624" max="15624" width="7.625" style="451" customWidth="1"/>
    <col min="15625" max="15872" width="9" style="451"/>
    <col min="15873" max="15873" width="27.5" style="451" customWidth="1"/>
    <col min="15874" max="15878" width="19" style="451" customWidth="1"/>
    <col min="15879" max="15879" width="9" style="451" customWidth="1"/>
    <col min="15880" max="15880" width="7.625" style="451" customWidth="1"/>
    <col min="15881" max="16128" width="9" style="451"/>
    <col min="16129" max="16129" width="27.5" style="451" customWidth="1"/>
    <col min="16130" max="16134" width="19" style="451" customWidth="1"/>
    <col min="16135" max="16135" width="9" style="451" customWidth="1"/>
    <col min="16136" max="16136" width="7.625" style="451" customWidth="1"/>
    <col min="16137" max="16384" width="9" style="451"/>
  </cols>
  <sheetData>
    <row r="1" spans="1:6" ht="21" customHeight="1">
      <c r="A1" s="451" t="s">
        <v>183</v>
      </c>
      <c r="D1" s="452"/>
      <c r="E1" s="453"/>
      <c r="F1" s="453" t="s">
        <v>499</v>
      </c>
    </row>
    <row r="2" spans="1:6" ht="20.100000000000001" customHeight="1">
      <c r="A2" s="519" t="s">
        <v>4</v>
      </c>
      <c r="B2" s="521" t="s">
        <v>184</v>
      </c>
      <c r="C2" s="521" t="s">
        <v>185</v>
      </c>
      <c r="D2" s="522" t="s">
        <v>186</v>
      </c>
      <c r="E2" s="522"/>
      <c r="F2" s="521" t="s">
        <v>187</v>
      </c>
    </row>
    <row r="3" spans="1:6" ht="20.100000000000001" customHeight="1">
      <c r="A3" s="520"/>
      <c r="B3" s="522"/>
      <c r="C3" s="522"/>
      <c r="D3" s="454" t="s">
        <v>188</v>
      </c>
      <c r="E3" s="454" t="s">
        <v>43</v>
      </c>
      <c r="F3" s="522"/>
    </row>
    <row r="4" spans="1:6" ht="20.100000000000001" customHeight="1">
      <c r="A4" s="479" t="s">
        <v>471</v>
      </c>
      <c r="B4" s="473">
        <v>4320</v>
      </c>
      <c r="C4" s="473">
        <v>1136</v>
      </c>
      <c r="D4" s="473">
        <v>4320</v>
      </c>
      <c r="E4" s="473">
        <v>0</v>
      </c>
      <c r="F4" s="473">
        <v>1136</v>
      </c>
    </row>
    <row r="5" spans="1:6" ht="20.100000000000001" customHeight="1">
      <c r="A5" s="479" t="s">
        <v>524</v>
      </c>
      <c r="B5" s="473">
        <v>1320</v>
      </c>
      <c r="C5" s="473">
        <v>4530</v>
      </c>
      <c r="D5" s="473">
        <v>1320</v>
      </c>
      <c r="E5" s="473">
        <v>0</v>
      </c>
      <c r="F5" s="473">
        <v>4530</v>
      </c>
    </row>
    <row r="6" spans="1:6" ht="20.100000000000001" customHeight="1">
      <c r="A6" s="479" t="s">
        <v>472</v>
      </c>
      <c r="B6" s="473">
        <v>0</v>
      </c>
      <c r="C6" s="473">
        <v>0</v>
      </c>
      <c r="D6" s="473">
        <v>0</v>
      </c>
      <c r="E6" s="473">
        <v>0</v>
      </c>
      <c r="F6" s="473">
        <v>0</v>
      </c>
    </row>
    <row r="7" spans="1:6" ht="20.100000000000001" customHeight="1">
      <c r="A7" s="479" t="s">
        <v>473</v>
      </c>
      <c r="B7" s="473">
        <v>1078850</v>
      </c>
      <c r="C7" s="473">
        <v>0</v>
      </c>
      <c r="D7" s="473">
        <v>24551</v>
      </c>
      <c r="E7" s="473">
        <v>267577</v>
      </c>
      <c r="F7" s="473">
        <v>786722</v>
      </c>
    </row>
    <row r="8" spans="1:6" ht="20.100000000000001" customHeight="1">
      <c r="A8" s="479" t="s">
        <v>474</v>
      </c>
      <c r="B8" s="473">
        <v>0</v>
      </c>
      <c r="C8" s="473">
        <v>0</v>
      </c>
      <c r="D8" s="473">
        <v>0</v>
      </c>
      <c r="E8" s="473">
        <v>0</v>
      </c>
      <c r="F8" s="473">
        <v>0</v>
      </c>
    </row>
    <row r="9" spans="1:6" ht="20.100000000000001" customHeight="1">
      <c r="A9" s="479" t="s">
        <v>475</v>
      </c>
      <c r="B9" s="473">
        <v>40481</v>
      </c>
      <c r="C9" s="473">
        <v>48327</v>
      </c>
      <c r="D9" s="473">
        <v>40481</v>
      </c>
      <c r="E9" s="473">
        <v>0</v>
      </c>
      <c r="F9" s="473">
        <v>48327</v>
      </c>
    </row>
    <row r="10" spans="1:6" ht="20.100000000000001" customHeight="1">
      <c r="A10" s="469" t="s">
        <v>11</v>
      </c>
      <c r="B10" s="473">
        <v>1124970</v>
      </c>
      <c r="C10" s="473">
        <v>53993</v>
      </c>
      <c r="D10" s="473">
        <v>70671</v>
      </c>
      <c r="E10" s="473">
        <v>267577</v>
      </c>
      <c r="F10" s="473">
        <v>840715</v>
      </c>
    </row>
  </sheetData>
  <mergeCells count="5">
    <mergeCell ref="A2:A3"/>
    <mergeCell ref="B2:B3"/>
    <mergeCell ref="C2:C3"/>
    <mergeCell ref="D2:E2"/>
    <mergeCell ref="F2:F3"/>
  </mergeCells>
  <phoneticPr fontId="2"/>
  <printOptions horizontalCentered="1"/>
  <pageMargins left="0.78740157480314965" right="0.78740157480314965" top="0.98425196850393704" bottom="0.78740157480314965"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16</vt:i4>
      </vt:variant>
    </vt:vector>
  </HeadingPairs>
  <TitlesOfParts>
    <vt:vector size="41" baseType="lpstr">
      <vt:lpstr>負担割合</vt:lpstr>
      <vt:lpstr>附属明細書&gt;&gt;</vt:lpstr>
      <vt:lpstr>有形固定資産</vt:lpstr>
      <vt:lpstr>投資及び出資金</vt:lpstr>
      <vt:lpstr>基金明細</vt:lpstr>
      <vt:lpstr>貸付金</vt:lpstr>
      <vt:lpstr>長期延滞債権・未収金</vt:lpstr>
      <vt:lpstr>地方債</vt:lpstr>
      <vt:lpstr>引当金</vt:lpstr>
      <vt:lpstr>補助金等</vt:lpstr>
      <vt:lpstr>財源明細</vt:lpstr>
      <vt:lpstr>資金明細</vt:lpstr>
      <vt:lpstr>有形固定資産明細・行政目的別明細（構成市町分)&gt;&gt;</vt:lpstr>
      <vt:lpstr>有形固定資産明細・行政目的別明細（●●市分）_円単位</vt:lpstr>
      <vt:lpstr>有形固定資産明細・行政目的別明細（●●市分）_千円単位</vt:lpstr>
      <vt:lpstr>有形固定資産明細・行政目的別明細（▲▲町分）円単位</vt:lpstr>
      <vt:lpstr>有形固定資産明細・行政目的別明細（▲▲町分）千円単位</vt:lpstr>
      <vt:lpstr>有形固定資産明細・行政目的別明細（■■町分）円単位</vt:lpstr>
      <vt:lpstr>有形固定資産明細・行政目的別明細（■■町分）千円単位</vt:lpstr>
      <vt:lpstr>投資及び出資金 (2年目～)</vt:lpstr>
      <vt:lpstr>貸付金 (新ver)</vt:lpstr>
      <vt:lpstr>引当金明細表（新ver）</vt:lpstr>
      <vt:lpstr>有無固定資産</vt:lpstr>
      <vt:lpstr>区分表</vt:lpstr>
      <vt:lpstr>資産区分</vt:lpstr>
      <vt:lpstr>引当金!Print_Area</vt:lpstr>
      <vt:lpstr>'引当金明細表（新ver）'!Print_Area</vt:lpstr>
      <vt:lpstr>基金明細!Print_Area</vt:lpstr>
      <vt:lpstr>貸付金!Print_Area</vt:lpstr>
      <vt:lpstr>'貸付金 (新ver)'!Print_Area</vt:lpstr>
      <vt:lpstr>長期延滞債権・未収金!Print_Area</vt:lpstr>
      <vt:lpstr>投資及び出資金!Print_Area</vt:lpstr>
      <vt:lpstr>'投資及び出資金 (2年目～)'!Print_Area</vt:lpstr>
      <vt:lpstr>補助金等!Print_Area</vt:lpstr>
      <vt:lpstr>有形固定資産!Print_Area</vt:lpstr>
      <vt:lpstr>'有形固定資産明細・行政目的別明細（■■町分）円単位'!Print_Area</vt:lpstr>
      <vt:lpstr>'有形固定資産明細・行政目的別明細（■■町分）千円単位'!Print_Area</vt:lpstr>
      <vt:lpstr>'有形固定資産明細・行政目的別明細（▲▲町分）円単位'!Print_Area</vt:lpstr>
      <vt:lpstr>'有形固定資産明細・行政目的別明細（▲▲町分）千円単位'!Print_Area</vt:lpstr>
      <vt:lpstr>'有形固定資産明細・行政目的別明細（●●市分）_円単位'!Print_Area</vt:lpstr>
      <vt:lpstr>'有形固定資産明細・行政目的別明細（●●市分）_千円単位'!Print_Area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2019-03-15T06:27:02Z</dcterms:modified>
</cp:coreProperties>
</file>