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BW34" i="9"/>
  <c r="BW35" i="9" s="1"/>
  <c r="BW36" i="9" s="1"/>
  <c r="BW37" i="9" s="1"/>
  <c r="BW38" i="9" s="1"/>
  <c r="BW39" i="9" s="1"/>
  <c r="BW40" i="9" s="1"/>
  <c r="BW41" i="9" s="1"/>
  <c r="BW42" i="9" s="1"/>
  <c r="BW43" i="9" s="1"/>
  <c r="AM34" i="9"/>
  <c r="U34" i="9"/>
  <c r="C34" i="9"/>
  <c r="U35" i="9" l="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<sst xmlns="http://schemas.openxmlformats.org/spreadsheetml/2006/main" count="1035" uniqueCount="542">
  <si>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</si>
  <si>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</si>
  <si>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</si>
  <si>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</si>
  <si>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</si>
  <si>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</si>
  <si>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</si>
  <si>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</si>
  <si>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</si>
  <si>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</si>
  <si>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</si>
  <si>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</si>
  <si>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</si>
  <si>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</si>
  <si>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</si>
  <si>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</si>
  <si>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</si>
  <si>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</si>
  <si>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</si>
  <si>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</si>
  <si>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</si>
  <si>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</si>
  <si>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</si>
  <si>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</si>
  <si>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</si>
  <si>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</si>
  <si>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</si>
  <si>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</si>
  <si>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</si>
  <si>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</si>
  <si>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</si>
  <si>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</si>
  <si>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</si>
  <si>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</si>
  <si>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</si>
  <si>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</si>
  <si>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</si>
  <si>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</si>
  <si>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</si>
  <si>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</si>
  <si>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</si>
  <si>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</si>
  <si>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</si>
  <si>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</si>
  <si>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</si>
  <si>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</si>
  <si>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</si>
  <si>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</si>
  <si>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</si>
  <si>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</si>
  <si>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</si>
  <si>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</si>
  <si>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</si>
  <si>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</si>
  <si>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</si>
  <si>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</si>
  <si>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</si>
  <si>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</si>
  <si>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</si>
  <si>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</si>
  <si>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</si>
  <si>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</si>
  <si>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</si>
  <si>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</si>
  <si>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</si>
  <si>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</si>
  <si>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</si>
  <si>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</si>
  <si>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</si>
  <si>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</si>
  <si>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</si>
  <si>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</si>
  <si>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</si>
  <si>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</si>
  <si>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</si>
  <si>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</si>
  <si>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</si>
  <si>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</si>
  <si>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</si>
  <si>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</si>
  <si>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</si>
  <si>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</si>
  <si>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千代田町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</si>
  <si>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</si>
  <si>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</si>
  <si>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</si>
  <si>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</si>
  <si>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</si>
  <si>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</si>
  <si>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</si>
  <si>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</si>
  <si>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</si>
  <si>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</si>
  <si>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</si>
  <si>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</si>
  <si>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</si>
  <si>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</si>
  <si>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</si>
  <si>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</si>
  <si>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</si>
  <si>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</si>
  <si>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</si>
  <si>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</si>
  <si>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</si>
  <si>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</si>
  <si>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</si>
  <si>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</si>
  <si>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</si>
  <si>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</si>
  <si>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</si>
  <si>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</si>
  <si>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</si>
  <si>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</si>
  <si>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</si>
  <si>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</si>
  <si>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</si>
  <si>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</si>
  <si>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</si>
  <si>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</si>
  <si>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</si>
  <si>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</si>
  <si>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</si>
  <si>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</si>
  <si>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</si>
  <si>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</si>
  <si>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</si>
  <si>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</si>
  <si>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</si>
  <si>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</si>
  <si>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</si>
  <si>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</si>
  <si>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</si>
  <si>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</si>
  <si>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</si>
  <si>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</si>
  <si>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</si>
  <si>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</si>
  <si>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</si>
  <si>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</si>
  <si>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</si>
  <si>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</si>
  <si>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</si>
  <si>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</si>
  <si>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</si>
  <si>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</si>
  <si>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</si>
  <si>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</si>
  <si>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</si>
  <si>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</si>
  <si>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</si>
  <si>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</si>
  <si>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</si>
  <si>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</si>
  <si>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</si>
  <si>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</si>
  <si>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</si>
  <si>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</si>
  <si>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</si>
  <si>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</si>
  <si>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</si>
  <si>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</si>
  <si>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</si>
  <si>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</si>
  <si>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</si>
  <si>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</si>
  <si>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</si>
  <si>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</si>
  <si>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</si>
  <si>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</si>
  <si>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</si>
  <si>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</si>
  <si>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</si>
  <si>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</si>
  <si>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</si>
  <si>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</si>
  <si>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</si>
  <si>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</si>
  <si>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</si>
  <si>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</si>
  <si>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</si>
  <si>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</si>
  <si>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</si>
  <si>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</si>
  <si>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</si>
  <si>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</si>
  <si>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</si>
  <si>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</si>
  <si>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</si>
  <si>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</si>
  <si>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</si>
  <si>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</si>
  <si>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</si>
  <si>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</si>
  <si>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</si>
  <si>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</si>
  <si>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</si>
  <si>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群馬県千代田町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</si>
  <si>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</si>
  <si>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</si>
  <si>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</si>
  <si>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</si>
  <si>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</si>
  <si>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</si>
  <si>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</si>
  <si>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</si>
  <si>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</si>
  <si>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</si>
  <si>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</si>
  <si>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</si>
  <si>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</si>
  <si>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</si>
  <si>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</si>
  <si>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</si>
  <si>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</si>
  <si>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</si>
  <si>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</si>
  <si>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</si>
  <si>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</si>
  <si>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</si>
  <si>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</si>
  <si>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</si>
  <si>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</si>
  <si>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</si>
  <si>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</si>
  <si>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</si>
  <si>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</si>
  <si>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</si>
  <si>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</si>
  <si>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</si>
  <si>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</si>
  <si>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</si>
  <si>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</si>
  <si>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</si>
  <si>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</si>
  <si>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</si>
  <si>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</si>
  <si>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</si>
  <si>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</si>
  <si>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</si>
  <si>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</si>
  <si>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</si>
  <si>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</si>
  <si>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</si>
  <si>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</si>
  <si>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</si>
  <si>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</si>
  <si>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</si>
  <si>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</si>
  <si>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</si>
  <si>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</si>
  <si>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</si>
  <si>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</si>
  <si>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</si>
  <si>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</si>
  <si>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</si>
  <si>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</si>
  <si>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</si>
  <si>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</si>
  <si>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</si>
  <si>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</si>
  <si>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</si>
  <si>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</si>
  <si>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</si>
  <si>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</si>
  <si>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</si>
  <si>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</si>
  <si>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</si>
  <si>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</si>
  <si>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</si>
  <si>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</si>
  <si>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</si>
  <si>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</si>
  <si>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</si>
  <si>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</si>
  <si>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</si>
  <si>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</si>
  <si>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</si>
  <si>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</si>
  <si>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</si>
  <si>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</si>
  <si>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</si>
  <si>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</si>
  <si>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</si>
  <si>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</si>
  <si>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</si>
  <si>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</si>
  <si>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</si>
  <si>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</si>
  <si>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</si>
  <si>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</si>
  <si>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</si>
  <si>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</si>
  <si>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</si>
  <si>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</si>
  <si>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</si>
  <si>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</si>
  <si>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</si>
  <si>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</si>
  <si>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</si>
  <si>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</si>
  <si>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</si>
  <si>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</si>
  <si>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</si>
  <si>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</si>
  <si>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</si>
  <si>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</si>
  <si>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</si>
  <si>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</si>
  <si>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</si>
  <si>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</si>
  <si>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</si>
  <si>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</si>
  <si>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</si>
  <si>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</si>
  <si>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</si>
  <si>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</si>
  <si>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</si>
  <si>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</si>
  <si>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</si>
  <si>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</si>
  <si>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</si>
  <si>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</si>
  <si>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</si>
  <si>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</si>
  <si>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</si>
  <si>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</si>
  <si>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</si>
  <si>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</si>
  <si>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</si>
  <si>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</si>
  <si>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</si>
  <si>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</si>
  <si>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</si>
  <si>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</si>
  <si>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</si>
  <si>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</si>
  <si>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</si>
  <si>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</si>
  <si>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</si>
  <si>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</si>
  <si>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</si>
  <si>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</si>
  <si>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</si>
  <si>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</si>
  <si>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</si>
  <si>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群馬県千代田町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</si>
  <si>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</si>
  <si>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</si>
  <si>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</si>
  <si>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</si>
  <si>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</si>
  <si>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</si>
  <si>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</si>
  <si>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</si>
  <si>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</si>
  <si>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</si>
  <si>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</si>
  <si>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</si>
  <si>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</si>
  <si>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</si>
  <si>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</si>
  <si>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</si>
  <si>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</si>
  <si>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</si>
  <si>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</si>
  <si>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</si>
  <si>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</si>
  <si>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</si>
  <si>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</si>
  <si>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</si>
  <si>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</si>
  <si>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</si>
  <si>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</si>
  <si>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</si>
  <si>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</si>
  <si>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</si>
  <si>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</si>
  <si>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</si>
  <si>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</si>
  <si>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</si>
  <si>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</si>
  <si>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</si>
  <si>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</si>
  <si>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</si>
  <si>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</si>
  <si>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</si>
  <si>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</si>
  <si>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</si>
  <si>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</si>
  <si>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</si>
  <si>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</si>
  <si>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</si>
  <si>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</si>
  <si>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</si>
  <si>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</si>
  <si>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</si>
  <si>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</si>
  <si>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</si>
  <si>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</si>
  <si>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</si>
  <si>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</si>
  <si>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</si>
  <si>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</si>
  <si>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</si>
  <si>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</si>
  <si>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</si>
  <si>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</si>
  <si>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</si>
  <si>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</si>
  <si>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</si>
  <si>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</si>
  <si>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</si>
  <si>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</si>
  <si>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</si>
  <si>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</si>
  <si>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</si>
  <si>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</si>
  <si>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</si>
  <si>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</si>
  <si>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</si>
  <si>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</si>
  <si>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</si>
  <si>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</si>
  <si>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</si>
  <si>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</si>
  <si>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</si>
  <si>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</si>
  <si>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</si>
  <si>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</si>
  <si>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</si>
  <si>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</si>
  <si>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</si>
  <si>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</si>
  <si>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</si>
  <si>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</si>
  <si>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</si>
  <si>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</si>
  <si>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</si>
  <si>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</si>
  <si>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</si>
  <si>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</si>
  <si>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</si>
  <si>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</si>
  <si>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</si>
  <si>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</si>
  <si>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</si>
  <si>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</si>
  <si>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</si>
  <si>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</si>
  <si>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</si>
  <si>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</si>
  <si>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</si>
  <si>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</si>
  <si>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</si>
  <si>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</si>
  <si>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</si>
  <si>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</si>
  <si>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</si>
  <si>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</si>
  <si>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</si>
  <si>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</si>
  <si>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</si>
  <si>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</si>
  <si>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</si>
  <si>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</si>
  <si>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</si>
  <si>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</si>
  <si>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</si>
  <si>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</si>
  <si>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</si>
  <si>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</si>
  <si>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</si>
  <si>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</si>
  <si>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</si>
  <si>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</si>
  <si>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</si>
  <si>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</si>
  <si>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</si>
  <si>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</si>
  <si>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</si>
  <si>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</si>
  <si>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</si>
  <si>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</si>
  <si>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</si>
  <si>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</si>
  <si>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</si>
  <si>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</si>
  <si>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</si>
  <si>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</si>
  <si>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</si>
  <si>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</si>
  <si>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</si>
  <si>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</si>
  <si>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</si>
  <si>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</si>
  <si>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</si>
  <si>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</si>
  <si>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</si>
  <si>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</si>
  <si>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</si>
  <si>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</si>
  <si>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</si>
  <si>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</si>
  <si>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</si>
  <si>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</si>
  <si>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</si>
  <si>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</si>
  <si>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</si>
  <si>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</si>
  <si>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</si>
  <si>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</si>
  <si>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</si>
  <si>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</si>
  <si>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</si>
  <si>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</si>
  <si>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</si>
  <si>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</si>
  <si>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</si>
  <si>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</si>
  <si>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0.15</t>
  </si>
  <si>
    <t>▲ 1.97</t>
  </si>
  <si>
    <t>▲ 5.83</t>
  </si>
  <si>
    <t>一般会計</t>
  </si>
  <si>
    <t>介護保険特別会計</t>
  </si>
  <si>
    <t>下水道事業特別会計</t>
  </si>
  <si>
    <t>国民健康保険特別会計</t>
  </si>
  <si>
    <t>後期高齢者医療特別会計</t>
  </si>
  <si>
    <t>その他会計（赤字）</t>
  </si>
  <si>
    <t>その他会計（黒字）</t>
  </si>
  <si>
    <t>館林地区消防組合</t>
  </si>
  <si>
    <t>邑楽館林医療事務組合（一般会計）</t>
  </si>
  <si>
    <t>邑楽館林医療事務組合（病院事業会計）</t>
  </si>
  <si>
    <t>大泉外二町環境衛生施設組合</t>
  </si>
  <si>
    <t>太田市外三町広域清掃組合</t>
  </si>
  <si>
    <t>館林衛生施設組合</t>
  </si>
  <si>
    <t>群馬県市町村会館管理組合</t>
  </si>
  <si>
    <t>群馬県市町村総合事務組合</t>
  </si>
  <si>
    <t>群馬県後期高齢者医療広域連合（一般会計）</t>
  </si>
  <si>
    <t>群馬県後期高齢者医療広域連合（事業会計）</t>
  </si>
  <si>
    <t>群馬東部水道企業団</t>
    <rPh sb="0" eb="2">
      <t>グンマ</t>
    </rPh>
    <rPh sb="2" eb="4">
      <t>トウブ</t>
    </rPh>
    <rPh sb="4" eb="6">
      <t>スイドウ</t>
    </rPh>
    <rPh sb="6" eb="8">
      <t>キギョウ</t>
    </rPh>
    <rPh sb="8" eb="9">
      <t>ダン</t>
    </rPh>
    <phoneticPr fontId="30"/>
  </si>
  <si>
    <t>○</t>
    <phoneticPr fontId="2"/>
  </si>
  <si>
    <t>西邑楽土地開発公社</t>
    <rPh sb="0" eb="1">
      <t>ニシ</t>
    </rPh>
    <rPh sb="1" eb="3">
      <t>オウラ</t>
    </rPh>
    <rPh sb="3" eb="5">
      <t>トチ</t>
    </rPh>
    <rPh sb="5" eb="7">
      <t>カイハツ</t>
    </rPh>
    <rPh sb="7" eb="9">
      <t>コウシャ</t>
    </rPh>
    <phoneticPr fontId="30"/>
  </si>
</sst>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84"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70317</c:v>
                </c:pt>
                <c:pt idx="1">
                  <c:v>105751</c:v>
                </c:pt>
                <c:pt idx="2">
                  <c:v>158564</c:v>
                </c:pt>
                <c:pt idx="3">
                  <c:v>106092</c:v>
                </c:pt>
                <c:pt idx="4">
                  <c:v>78903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29763</c:v>
                </c:pt>
                <c:pt idx="1">
                  <c:v>37486</c:v>
                </c:pt>
                <c:pt idx="2">
                  <c:v>39413</c:v>
                </c:pt>
                <c:pt idx="3">
                  <c:v>30821</c:v>
                </c:pt>
                <c:pt idx="4">
                  <c:v>46121</c:v>
                </c:pt>
              </c:numCache>
            </c:numRef>
          </c:val>
          <c:smooth val="0"/>
        </c:ser>
        <c:dLbls>
          <c:showLegendKey val="0"/>
          <c:showVal val="0"/>
          <c:showCatName val="0"/>
          <c:showSerName val="0"/>
          <c:showPercent val="0"/>
          <c:showBubbleSize val="0"/>
        </c:dLbls>
        <c:marker val="1"/>
        <c:smooth val="0"/>
        <c:axId val="109623552"/>
        <c:axId val="109629824"/>
      </c:lineChart>
      <c:catAx>
        <c:axId val="1096235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629824"/>
        <c:crosses val="autoZero"/>
        <c:auto val="1"/>
        <c:lblAlgn val="ctr"/>
        <c:lblOffset val="100"/>
        <c:tickLblSkip val="1"/>
        <c:tickMarkSkip val="1"/>
        <c:noMultiLvlLbl val="0"/>
      </c:catAx>
      <c:valAx>
        <c:axId val="10962982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623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7.53</c:v>
                </c:pt>
                <c:pt idx="1">
                  <c:v>7.83</c:v>
                </c:pt>
                <c:pt idx="2">
                  <c:v>8.35</c:v>
                </c:pt>
                <c:pt idx="3">
                  <c:v>7.69</c:v>
                </c:pt>
                <c:pt idx="4">
                  <c:v>5.73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44.49</c:v>
                </c:pt>
                <c:pt idx="1">
                  <c:v>44.34</c:v>
                </c:pt>
                <c:pt idx="2">
                  <c:v>48.95</c:v>
                </c:pt>
                <c:pt idx="3">
                  <c:v>47.13</c:v>
                </c:pt>
                <c:pt idx="4">
                  <c:v>44.19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5938560"/>
        <c:axId val="85940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-0.15</c:v>
                </c:pt>
                <c:pt idx="1">
                  <c:v>1.38</c:v>
                </c:pt>
                <c:pt idx="2">
                  <c:v>5.27</c:v>
                </c:pt>
                <c:pt idx="3">
                  <c:v>-1.97</c:v>
                </c:pt>
                <c:pt idx="4">
                  <c:v>-5.83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5938560"/>
        <c:axId val="85940480"/>
      </c:lineChart>
      <c:catAx>
        <c:axId val="85938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5940480"/>
        <c:crosses val="autoZero"/>
        <c:auto val="1"/>
        <c:lblAlgn val="ctr"/>
        <c:lblOffset val="100"/>
        <c:tickLblSkip val="1"/>
        <c:tickMarkSkip val="1"/>
        <c:noMultiLvlLbl val="0"/>
      </c:catAx>
      <c:valAx>
        <c:axId val="85940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938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8.6</c:v>
                </c:pt>
                <c:pt idx="2">
                  <c:v>#N/A</c:v>
                </c:pt>
                <c:pt idx="3">
                  <c:v>8.24</c:v>
                </c:pt>
                <c:pt idx="4">
                  <c:v>#N/A</c:v>
                </c:pt>
                <c:pt idx="5">
                  <c:v>6.91</c:v>
                </c:pt>
                <c:pt idx="6">
                  <c:v>#N/A</c:v>
                </c:pt>
                <c:pt idx="7">
                  <c:v>4.6100000000000003</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0.09</c:v>
                </c:pt>
                <c:pt idx="2">
                  <c:v>#N/A</c:v>
                </c:pt>
                <c:pt idx="3">
                  <c:v>0.09</c:v>
                </c:pt>
                <c:pt idx="4">
                  <c:v>#N/A</c:v>
                </c:pt>
                <c:pt idx="5">
                  <c:v>0.08</c:v>
                </c:pt>
                <c:pt idx="6">
                  <c:v>#N/A</c:v>
                </c:pt>
                <c:pt idx="7">
                  <c:v>0.09</c:v>
                </c:pt>
                <c:pt idx="8">
                  <c:v>#N/A</c:v>
                </c:pt>
                <c:pt idx="9">
                  <c:v>0.09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1.81</c:v>
                </c:pt>
                <c:pt idx="2">
                  <c:v>#N/A</c:v>
                </c:pt>
                <c:pt idx="3">
                  <c:v>1.41</c:v>
                </c:pt>
                <c:pt idx="4">
                  <c:v>#N/A</c:v>
                </c:pt>
                <c:pt idx="5">
                  <c:v>2.12</c:v>
                </c:pt>
                <c:pt idx="6">
                  <c:v>#N/A</c:v>
                </c:pt>
                <c:pt idx="7">
                  <c:v>1.72</c:v>
                </c:pt>
                <c:pt idx="8">
                  <c:v>#N/A</c:v>
                </c:pt>
                <c:pt idx="9">
                  <c:v>0.32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0.31</c:v>
                </c:pt>
                <c:pt idx="2">
                  <c:v>#N/A</c:v>
                </c:pt>
                <c:pt idx="3">
                  <c:v>0.24</c:v>
                </c:pt>
                <c:pt idx="4">
                  <c:v>#N/A</c:v>
                </c:pt>
                <c:pt idx="5">
                  <c:v>0.24</c:v>
                </c:pt>
                <c:pt idx="6">
                  <c:v>#N/A</c:v>
                </c:pt>
                <c:pt idx="7">
                  <c:v>0.56999999999999995</c:v>
                </c:pt>
                <c:pt idx="8">
                  <c:v>#N/A</c:v>
                </c:pt>
                <c:pt idx="9">
                  <c:v>1.38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0.69</c:v>
                </c:pt>
                <c:pt idx="2">
                  <c:v>#N/A</c:v>
                </c:pt>
                <c:pt idx="3">
                  <c:v>0.85</c:v>
                </c:pt>
                <c:pt idx="4">
                  <c:v>#N/A</c:v>
                </c:pt>
                <c:pt idx="5">
                  <c:v>0.84</c:v>
                </c:pt>
                <c:pt idx="6">
                  <c:v>#N/A</c:v>
                </c:pt>
                <c:pt idx="7">
                  <c:v>1.84</c:v>
                </c:pt>
                <c:pt idx="8">
                  <c:v>#N/A</c:v>
                </c:pt>
                <c:pt idx="9">
                  <c:v>2.19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7.52</c:v>
                </c:pt>
                <c:pt idx="2">
                  <c:v>#N/A</c:v>
                </c:pt>
                <c:pt idx="3">
                  <c:v>7.82</c:v>
                </c:pt>
                <c:pt idx="4">
                  <c:v>#N/A</c:v>
                </c:pt>
                <c:pt idx="5">
                  <c:v>8.34</c:v>
                </c:pt>
                <c:pt idx="6">
                  <c:v>#N/A</c:v>
                </c:pt>
                <c:pt idx="7">
                  <c:v>7.69</c:v>
                </c:pt>
                <c:pt idx="8">
                  <c:v>#N/A</c:v>
                </c:pt>
                <c:pt idx="9">
                  <c:v>5.73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3101824"/>
        <c:axId val="133107712"/>
      </c:barChart>
      <c:catAx>
        <c:axId val="13310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107712"/>
        <c:crosses val="autoZero"/>
        <c:auto val="1"/>
        <c:lblAlgn val="ctr"/>
        <c:lblOffset val="100"/>
        <c:tickLblSkip val="1"/>
        <c:tickMarkSkip val="1"/>
        <c:noMultiLvlLbl val="0"/>
      </c:catAx>
      <c:valAx>
        <c:axId val="133107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101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352</c:v>
                </c:pt>
                <c:pt idx="5">
                  <c:v>368</c:v>
                </c:pt>
                <c:pt idx="8">
                  <c:v>326</c:v>
                </c:pt>
                <c:pt idx="11">
                  <c:v>320</c:v>
                </c:pt>
                <c:pt idx="14">
                  <c:v>341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c:v>
                </c:pt>
                <c:pt idx="3">
                  <c:v>2</c:v>
                </c:pt>
                <c:pt idx="6">
                  <c:v>2</c:v>
                </c:pt>
                <c:pt idx="9">
                  <c:v>7</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35</c:v>
                </c:pt>
                <c:pt idx="3">
                  <c:v>34</c:v>
                </c:pt>
                <c:pt idx="6">
                  <c:v>33</c:v>
                </c:pt>
                <c:pt idx="9">
                  <c:v>41</c:v>
                </c:pt>
                <c:pt idx="12">
                  <c:v>54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81</c:v>
                </c:pt>
                <c:pt idx="3">
                  <c:v>83</c:v>
                </c:pt>
                <c:pt idx="6">
                  <c:v>85</c:v>
                </c:pt>
                <c:pt idx="9">
                  <c:v>87</c:v>
                </c:pt>
                <c:pt idx="12">
                  <c:v>89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392</c:v>
                </c:pt>
                <c:pt idx="3">
                  <c:v>416</c:v>
                </c:pt>
                <c:pt idx="6">
                  <c:v>442</c:v>
                </c:pt>
                <c:pt idx="9">
                  <c:v>379</c:v>
                </c:pt>
                <c:pt idx="12">
                  <c:v>391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1337856"/>
        <c:axId val="111339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158</c:v>
                </c:pt>
                <c:pt idx="2">
                  <c:v>#N/A</c:v>
                </c:pt>
                <c:pt idx="3">
                  <c:v>#N/A</c:v>
                </c:pt>
                <c:pt idx="4">
                  <c:v>167</c:v>
                </c:pt>
                <c:pt idx="5">
                  <c:v>#N/A</c:v>
                </c:pt>
                <c:pt idx="6">
                  <c:v>#N/A</c:v>
                </c:pt>
                <c:pt idx="7">
                  <c:v>236</c:v>
                </c:pt>
                <c:pt idx="8">
                  <c:v>#N/A</c:v>
                </c:pt>
                <c:pt idx="9">
                  <c:v>#N/A</c:v>
                </c:pt>
                <c:pt idx="10">
                  <c:v>194</c:v>
                </c:pt>
                <c:pt idx="11">
                  <c:v>#N/A</c:v>
                </c:pt>
                <c:pt idx="12">
                  <c:v>#N/A</c:v>
                </c:pt>
                <c:pt idx="13">
                  <c:v>193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1337856"/>
        <c:axId val="111339776"/>
      </c:lineChart>
      <c:catAx>
        <c:axId val="11133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339776"/>
        <c:crosses val="autoZero"/>
        <c:auto val="1"/>
        <c:lblAlgn val="ctr"/>
        <c:lblOffset val="100"/>
        <c:tickLblSkip val="1"/>
        <c:tickMarkSkip val="1"/>
        <c:noMultiLvlLbl val="0"/>
      </c:catAx>
      <c:valAx>
        <c:axId val="111339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337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3480</c:v>
                </c:pt>
                <c:pt idx="5">
                  <c:v>3594</c:v>
                </c:pt>
                <c:pt idx="8">
                  <c:v>3683</c:v>
                </c:pt>
                <c:pt idx="11">
                  <c:v>3764</c:v>
                </c:pt>
                <c:pt idx="14">
                  <c:v>3816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688</c:v>
                </c:pt>
                <c:pt idx="5">
                  <c:v>593</c:v>
                </c:pt>
                <c:pt idx="8">
                  <c:v>578</c:v>
                </c:pt>
                <c:pt idx="11">
                  <c:v>556</c:v>
                </c:pt>
                <c:pt idx="14">
                  <c:v>546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2641</c:v>
                </c:pt>
                <c:pt idx="5">
                  <c:v>2740</c:v>
                </c:pt>
                <c:pt idx="8">
                  <c:v>2672</c:v>
                </c:pt>
                <c:pt idx="11">
                  <c:v>2631</c:v>
                </c:pt>
                <c:pt idx="14">
                  <c:v>2477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c:v>
                </c:pt>
                <c:pt idx="3">
                  <c:v>0</c:v>
                </c:pt>
                <c:pt idx="6">
                  <c:v>147</c:v>
                </c:pt>
                <c:pt idx="9">
                  <c:v>260</c:v>
                </c:pt>
                <c:pt idx="12">
                  <c:v>215</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1090</c:v>
                </c:pt>
                <c:pt idx="3">
                  <c:v>1072</c:v>
                </c:pt>
                <c:pt idx="6">
                  <c:v>964</c:v>
                </c:pt>
                <c:pt idx="9">
                  <c:v>814</c:v>
                </c:pt>
                <c:pt idx="12">
                  <c:v>811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239</c:v>
                </c:pt>
                <c:pt idx="3">
                  <c:v>276</c:v>
                </c:pt>
                <c:pt idx="6">
                  <c:v>401</c:v>
                </c:pt>
                <c:pt idx="9">
                  <c:v>442</c:v>
                </c:pt>
                <c:pt idx="12">
                  <c:v>450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1251</c:v>
                </c:pt>
                <c:pt idx="3">
                  <c:v>1237</c:v>
                </c:pt>
                <c:pt idx="6">
                  <c:v>1227</c:v>
                </c:pt>
                <c:pt idx="9">
                  <c:v>1216</c:v>
                </c:pt>
                <c:pt idx="12">
                  <c:v>1180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9</c:v>
                </c:pt>
                <c:pt idx="3">
                  <c:v>7</c:v>
                </c:pt>
                <c:pt idx="6">
                  <c:v>5</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3730</c:v>
                </c:pt>
                <c:pt idx="3">
                  <c:v>3656</c:v>
                </c:pt>
                <c:pt idx="6">
                  <c:v>3626</c:v>
                </c:pt>
                <c:pt idx="9">
                  <c:v>3608</c:v>
                </c:pt>
                <c:pt idx="12">
                  <c:v>3616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3004288"/>
        <c:axId val="133010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3004288"/>
        <c:axId val="133010560"/>
      </c:lineChart>
      <c:catAx>
        <c:axId val="13300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010560"/>
        <c:crosses val="autoZero"/>
        <c:auto val="1"/>
        <c:lblAlgn val="ctr"/>
        <c:lblOffset val="100"/>
        <c:tickLblSkip val="1"/>
        <c:tickMarkSkip val="1"/>
        <c:noMultiLvlLbl val="0"/>
      </c:catAx>
      <c:valAx>
        <c:axId val="133010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004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群馬県千代田町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借入は交付税算入のある地方債に限定するとともに、借入額が元利償還額を大きく超えないように設定することで、実質公債費比率の分子が大幅に増加することのないようにしている。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今後も、実質公債費比率の分子を少しでも小さくするよう努めていく。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群馬県千代田町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将来負担比率については、算定開始以来、算出されていない。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今後も地方債の借入額が元利償還額を大きく超えないように設定することや、基金運用の適正化に努め、将来負担比率の分子について少しでも小さく（マイナス）するよう努めていく。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群馬県千代田町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11,590
11,281
21.73
5,172,466
4,954,660
175,959
3,069,486
3,615,591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財政力指数は、近年ほぼ横ばい傾向にあるものの、類似団体平均、全国平均及び群馬県平均を上回っている。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今後も</a:t>
          </a:r>
          <a:r>
            <a:rPr kumimoji="1" lang="ja-JP" altLang="en-US" sz="1300" b="0" i="0" u="none" strike="noStrike" kern="0" cap="none" spc="0" normalizeH="0" baseline="0" noProof="0">
              <a:ln>
                <a:noFill/>
              </a:ln>
              <a:solidFill>
                <a:prstClr val="black"/>
              </a:solidFill>
              <a:effectLst/>
              <a:uLnTx/>
              <a:uFillTx/>
              <a:latin typeface="+mn-lt"/>
              <a:ea typeface="+mn-ea"/>
              <a:cs typeface="+mn-cs"/>
            </a:rPr>
            <a:t>、</a:t>
          </a:r>
          <a:r>
            <a:rPr kumimoji="1" lang="ja-JP" altLang="ja-JP" sz="1300" b="0" i="0" u="none" strike="noStrike" kern="0" cap="none" spc="0" normalizeH="0" baseline="0" noProof="0">
              <a:ln>
                <a:noFill/>
              </a:ln>
              <a:solidFill>
                <a:prstClr val="black"/>
              </a:solidFill>
              <a:effectLst/>
              <a:uLnTx/>
              <a:uFillTx/>
              <a:latin typeface="+mn-lt"/>
              <a:ea typeface="+mn-ea"/>
              <a:cs typeface="+mn-cs"/>
            </a:rPr>
            <a:t>町税等の滞納額圧縮など</a:t>
          </a:r>
          <a:r>
            <a:rPr kumimoji="1" lang="ja-JP" altLang="en-US" sz="1300" b="0" i="0" u="none" strike="noStrike" kern="0" cap="none" spc="0" normalizeH="0" baseline="0" noProof="0">
              <a:ln>
                <a:noFill/>
              </a:ln>
              <a:solidFill>
                <a:prstClr val="black"/>
              </a:solidFill>
              <a:effectLst/>
              <a:uLnTx/>
              <a:uFillTx/>
              <a:latin typeface="+mn-lt"/>
              <a:ea typeface="+mn-ea"/>
              <a:cs typeface="+mn-cs"/>
            </a:rPr>
            <a:t>の</a:t>
          </a:r>
          <a:r>
            <a:rPr kumimoji="1" lang="ja-JP" altLang="ja-JP" sz="1300" b="0" i="0" u="none" strike="noStrike" kern="0" cap="none" spc="0" normalizeH="0" baseline="0" noProof="0">
              <a:ln>
                <a:noFill/>
              </a:ln>
              <a:solidFill>
                <a:prstClr val="black"/>
              </a:solidFill>
              <a:effectLst/>
              <a:uLnTx/>
              <a:uFillTx/>
              <a:latin typeface="+mn-lt"/>
              <a:ea typeface="+mn-ea"/>
              <a:cs typeface="+mn-cs"/>
            </a:rPr>
            <a:t>徴収業務強化に取り組み、財政基盤の強化に努めていく。</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56092</xdr:rowOff>
    </xdr:from>
    <xdr:to>
      <xdr:col>7</xdr:col>
      <xdr:colOff>152400</xdr:colOff>
      <xdr:row>41</xdr:row>
      <xdr:rowOff>56092</xdr:rowOff>
    </xdr:to>
    <xdr:cxnSp macro="">
      <xdr:nvCxnSpPr>
        <xdr:cNvPr id="71" name="直線コネクタ 70"/>
        <xdr:cNvCxnSpPr/>
      </xdr:nvCxnSpPr>
      <xdr:spPr>
        <a:xfrm>
          <a:off x="4114800" y="70855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147760</xdr:rowOff>
    </xdr:from>
    <xdr:ext cx="762000" cy="259045"/>
    <xdr:sp macro="" textlink="">
      <xdr:nvSpPr>
        <xdr:cNvPr id="72"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56092</xdr:rowOff>
    </xdr:from>
    <xdr:to>
      <xdr:col>6</xdr:col>
      <xdr:colOff>0</xdr:colOff>
      <xdr:row>41</xdr:row>
      <xdr:rowOff>66146</xdr:rowOff>
    </xdr:to>
    <xdr:cxnSp macro="">
      <xdr:nvCxnSpPr>
        <xdr:cNvPr id="74" name="直線コネクタ 73"/>
        <xdr:cNvCxnSpPr/>
      </xdr:nvCxnSpPr>
      <xdr:spPr>
        <a:xfrm flipV="1">
          <a:off x="3225800" y="708554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76" name="テキスト ボックス 75"/>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66146</xdr:rowOff>
    </xdr:from>
    <xdr:to>
      <xdr:col>4</xdr:col>
      <xdr:colOff>482600</xdr:colOff>
      <xdr:row>41</xdr:row>
      <xdr:rowOff>86254</xdr:rowOff>
    </xdr:to>
    <xdr:cxnSp macro="">
      <xdr:nvCxnSpPr>
        <xdr:cNvPr id="77" name="直線コネクタ 76"/>
        <xdr:cNvCxnSpPr/>
      </xdr:nvCxnSpPr>
      <xdr:spPr>
        <a:xfrm flipV="1">
          <a:off x="2336800" y="709559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8" name="フローチャート : 判断 77"/>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79" name="テキスト ボックス 78"/>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86254</xdr:rowOff>
    </xdr:from>
    <xdr:to>
      <xdr:col>3</xdr:col>
      <xdr:colOff>279400</xdr:colOff>
      <xdr:row>41</xdr:row>
      <xdr:rowOff>106363</xdr:rowOff>
    </xdr:to>
    <xdr:cxnSp macro="">
      <xdr:nvCxnSpPr>
        <xdr:cNvPr id="80" name="直線コネクタ 79"/>
        <xdr:cNvCxnSpPr/>
      </xdr:nvCxnSpPr>
      <xdr:spPr>
        <a:xfrm flipV="1">
          <a:off x="1447800" y="7115704"/>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105304</xdr:rowOff>
    </xdr:from>
    <xdr:to>
      <xdr:col>3</xdr:col>
      <xdr:colOff>330200</xdr:colOff>
      <xdr:row>43</xdr:row>
      <xdr:rowOff>35454</xdr:rowOff>
    </xdr:to>
    <xdr:sp macro="" textlink="">
      <xdr:nvSpPr>
        <xdr:cNvPr id="81" name="フローチャート : 判断 80"/>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20231</xdr:rowOff>
    </xdr:from>
    <xdr:ext cx="762000" cy="259045"/>
    <xdr:sp macro="" textlink="">
      <xdr:nvSpPr>
        <xdr:cNvPr id="82" name="テキスト ボックス 81"/>
        <xdr:cNvSpPr txBox="1"/>
      </xdr:nvSpPr>
      <xdr:spPr>
        <a:xfrm>
          <a:off x="1955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3" name="フローチャート : 判断 82"/>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4" name="テキスト ボックス 83"/>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90" name="円/楕円 89"/>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21819</xdr:rowOff>
    </xdr:from>
    <xdr:ext cx="762000" cy="259045"/>
    <xdr:sp macro="" textlink="">
      <xdr:nvSpPr>
        <xdr:cNvPr id="91" name="財政力該当値テキスト"/>
        <xdr:cNvSpPr txBox="1"/>
      </xdr:nvSpPr>
      <xdr:spPr>
        <a:xfrm>
          <a:off x="50419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5292</xdr:rowOff>
    </xdr:from>
    <xdr:to>
      <xdr:col>6</xdr:col>
      <xdr:colOff>50800</xdr:colOff>
      <xdr:row>41</xdr:row>
      <xdr:rowOff>106892</xdr:rowOff>
    </xdr:to>
    <xdr:sp macro="" textlink="">
      <xdr:nvSpPr>
        <xdr:cNvPr id="92" name="円/楕円 91"/>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117069</xdr:rowOff>
    </xdr:from>
    <xdr:ext cx="736600" cy="259045"/>
    <xdr:sp macro="" textlink="">
      <xdr:nvSpPr>
        <xdr:cNvPr id="93" name="テキスト ボックス 92"/>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15346</xdr:rowOff>
    </xdr:from>
    <xdr:to>
      <xdr:col>4</xdr:col>
      <xdr:colOff>533400</xdr:colOff>
      <xdr:row>41</xdr:row>
      <xdr:rowOff>116946</xdr:rowOff>
    </xdr:to>
    <xdr:sp macro="" textlink="">
      <xdr:nvSpPr>
        <xdr:cNvPr id="94" name="円/楕円 93"/>
        <xdr:cNvSpPr/>
      </xdr:nvSpPr>
      <xdr:spPr>
        <a:xfrm>
          <a:off x="3175000" y="704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127123</xdr:rowOff>
    </xdr:from>
    <xdr:ext cx="762000" cy="259045"/>
    <xdr:sp macro="" textlink="">
      <xdr:nvSpPr>
        <xdr:cNvPr id="95" name="テキスト ボックス 94"/>
        <xdr:cNvSpPr txBox="1"/>
      </xdr:nvSpPr>
      <xdr:spPr>
        <a:xfrm>
          <a:off x="2844800" y="681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35454</xdr:rowOff>
    </xdr:from>
    <xdr:to>
      <xdr:col>3</xdr:col>
      <xdr:colOff>330200</xdr:colOff>
      <xdr:row>41</xdr:row>
      <xdr:rowOff>137054</xdr:rowOff>
    </xdr:to>
    <xdr:sp macro="" textlink="">
      <xdr:nvSpPr>
        <xdr:cNvPr id="96" name="円/楕円 95"/>
        <xdr:cNvSpPr/>
      </xdr:nvSpPr>
      <xdr:spPr>
        <a:xfrm>
          <a:off x="2286000" y="706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147231</xdr:rowOff>
    </xdr:from>
    <xdr:ext cx="762000" cy="259045"/>
    <xdr:sp macro="" textlink="">
      <xdr:nvSpPr>
        <xdr:cNvPr id="97" name="テキスト ボックス 96"/>
        <xdr:cNvSpPr txBox="1"/>
      </xdr:nvSpPr>
      <xdr:spPr>
        <a:xfrm>
          <a:off x="1955800" y="683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55563</xdr:rowOff>
    </xdr:from>
    <xdr:to>
      <xdr:col>2</xdr:col>
      <xdr:colOff>127000</xdr:colOff>
      <xdr:row>41</xdr:row>
      <xdr:rowOff>157163</xdr:rowOff>
    </xdr:to>
    <xdr:sp macro="" textlink="">
      <xdr:nvSpPr>
        <xdr:cNvPr id="98" name="円/楕円 97"/>
        <xdr:cNvSpPr/>
      </xdr:nvSpPr>
      <xdr:spPr>
        <a:xfrm>
          <a:off x="13970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167340</xdr:rowOff>
    </xdr:from>
    <xdr:ext cx="762000" cy="259045"/>
    <xdr:sp macro="" textlink="">
      <xdr:nvSpPr>
        <xdr:cNvPr id="99" name="テキスト ボックス 98"/>
        <xdr:cNvSpPr txBox="1"/>
      </xdr:nvSpPr>
      <xdr:spPr>
        <a:xfrm>
          <a:off x="1066800" y="68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経常収支比率は、</a:t>
          </a:r>
          <a:r>
            <a:rPr kumimoji="1" lang="ja-JP" altLang="en-US" sz="1300" b="0" i="0" u="none" strike="noStrike" kern="0" cap="none" spc="0" normalizeH="0" baseline="0" noProof="0">
              <a:ln>
                <a:noFill/>
              </a:ln>
              <a:solidFill>
                <a:prstClr val="black"/>
              </a:solidFill>
              <a:effectLst/>
              <a:uLnTx/>
              <a:uFillTx/>
              <a:latin typeface="+mn-lt"/>
              <a:ea typeface="+mn-ea"/>
              <a:cs typeface="+mn-cs"/>
            </a:rPr>
            <a:t>群馬県平均を若干上回るとともに</a:t>
          </a:r>
          <a:r>
            <a:rPr kumimoji="1" lang="ja-JP" altLang="ja-JP" sz="1300" b="0" i="0" u="none" strike="noStrike" kern="0" cap="none" spc="0" normalizeH="0" baseline="0" noProof="0">
              <a:ln>
                <a:noFill/>
              </a:ln>
              <a:solidFill>
                <a:prstClr val="black"/>
              </a:solidFill>
              <a:effectLst/>
              <a:uLnTx/>
              <a:uFillTx/>
              <a:latin typeface="+mn-lt"/>
              <a:ea typeface="+mn-ea"/>
              <a:cs typeface="+mn-cs"/>
            </a:rPr>
            <a:t>類似団体内で</a:t>
          </a:r>
          <a:r>
            <a:rPr kumimoji="1" lang="ja-JP" altLang="en-US" sz="1300" b="0" i="0" u="none" strike="noStrike" kern="0" cap="none" spc="0" normalizeH="0" baseline="0" noProof="0">
              <a:ln>
                <a:noFill/>
              </a:ln>
              <a:solidFill>
                <a:prstClr val="black"/>
              </a:solidFill>
              <a:effectLst/>
              <a:uLnTx/>
              <a:uFillTx/>
              <a:latin typeface="+mn-lt"/>
              <a:ea typeface="+mn-ea"/>
              <a:cs typeface="+mn-cs"/>
            </a:rPr>
            <a:t>も</a:t>
          </a:r>
          <a:r>
            <a:rPr kumimoji="1" lang="ja-JP" altLang="ja-JP" sz="1300" b="0" i="0" u="none" strike="noStrike" kern="0" cap="none" spc="0" normalizeH="0" baseline="0" noProof="0">
              <a:ln>
                <a:noFill/>
              </a:ln>
              <a:solidFill>
                <a:prstClr val="black"/>
              </a:solidFill>
              <a:effectLst/>
              <a:uLnTx/>
              <a:uFillTx/>
              <a:latin typeface="+mn-lt"/>
              <a:ea typeface="+mn-ea"/>
              <a:cs typeface="+mn-cs"/>
            </a:rPr>
            <a:t>低い順位に位置しており、財政構造が硬直化していることを表している。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一部事務組合負担金などの補助費等や特別会計への繰出金の増加が、比率を上昇させる要因となっている。今後は経常経費の削減とともに、町税を中心とした自主財源の確保を図り、経常収支比率の改善に努めていく。</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73152</xdr:rowOff>
    </xdr:from>
    <xdr:to>
      <xdr:col>7</xdr:col>
      <xdr:colOff>152400</xdr:colOff>
      <xdr:row>65</xdr:row>
      <xdr:rowOff>94742</xdr:rowOff>
    </xdr:to>
    <xdr:cxnSp macro="">
      <xdr:nvCxnSpPr>
        <xdr:cNvPr id="132" name="直線コネクタ 131"/>
        <xdr:cNvCxnSpPr/>
      </xdr:nvCxnSpPr>
      <xdr:spPr>
        <a:xfrm>
          <a:off x="4114800" y="11045952"/>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41419</xdr:rowOff>
    </xdr:from>
    <xdr:ext cx="762000" cy="259045"/>
    <xdr:sp macro="" textlink="">
      <xdr:nvSpPr>
        <xdr:cNvPr id="133"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73152</xdr:rowOff>
    </xdr:from>
    <xdr:to>
      <xdr:col>6</xdr:col>
      <xdr:colOff>0</xdr:colOff>
      <xdr:row>64</xdr:row>
      <xdr:rowOff>116586</xdr:rowOff>
    </xdr:to>
    <xdr:cxnSp macro="">
      <xdr:nvCxnSpPr>
        <xdr:cNvPr id="135" name="直線コネクタ 134"/>
        <xdr:cNvCxnSpPr/>
      </xdr:nvCxnSpPr>
      <xdr:spPr>
        <a:xfrm flipV="1">
          <a:off x="3225800" y="1104595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7" name="テキスト ボックス 136"/>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82804</xdr:rowOff>
    </xdr:from>
    <xdr:to>
      <xdr:col>4</xdr:col>
      <xdr:colOff>482600</xdr:colOff>
      <xdr:row>64</xdr:row>
      <xdr:rowOff>116586</xdr:rowOff>
    </xdr:to>
    <xdr:cxnSp macro="">
      <xdr:nvCxnSpPr>
        <xdr:cNvPr id="138" name="直線コネクタ 137"/>
        <xdr:cNvCxnSpPr/>
      </xdr:nvCxnSpPr>
      <xdr:spPr>
        <a:xfrm>
          <a:off x="2336800" y="1105560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85344</xdr:rowOff>
    </xdr:from>
    <xdr:to>
      <xdr:col>4</xdr:col>
      <xdr:colOff>533400</xdr:colOff>
      <xdr:row>63</xdr:row>
      <xdr:rowOff>15494</xdr:rowOff>
    </xdr:to>
    <xdr:sp macro="" textlink="">
      <xdr:nvSpPr>
        <xdr:cNvPr id="139" name="フローチャート : 判断 138"/>
        <xdr:cNvSpPr/>
      </xdr:nvSpPr>
      <xdr:spPr>
        <a:xfrm>
          <a:off x="3175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25671</xdr:rowOff>
    </xdr:from>
    <xdr:ext cx="762000" cy="259045"/>
    <xdr:sp macro="" textlink="">
      <xdr:nvSpPr>
        <xdr:cNvPr id="140" name="テキスト ボックス 139"/>
        <xdr:cNvSpPr txBox="1"/>
      </xdr:nvSpPr>
      <xdr:spPr>
        <a:xfrm>
          <a:off x="2844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157734</xdr:rowOff>
    </xdr:from>
    <xdr:to>
      <xdr:col>3</xdr:col>
      <xdr:colOff>279400</xdr:colOff>
      <xdr:row>64</xdr:row>
      <xdr:rowOff>82804</xdr:rowOff>
    </xdr:to>
    <xdr:cxnSp macro="">
      <xdr:nvCxnSpPr>
        <xdr:cNvPr id="141" name="直線コネクタ 140"/>
        <xdr:cNvCxnSpPr/>
      </xdr:nvCxnSpPr>
      <xdr:spPr>
        <a:xfrm>
          <a:off x="1447800" y="1095908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160274</xdr:rowOff>
    </xdr:from>
    <xdr:to>
      <xdr:col>3</xdr:col>
      <xdr:colOff>330200</xdr:colOff>
      <xdr:row>62</xdr:row>
      <xdr:rowOff>90424</xdr:rowOff>
    </xdr:to>
    <xdr:sp macro="" textlink="">
      <xdr:nvSpPr>
        <xdr:cNvPr id="142" name="フローチャート : 判断 141"/>
        <xdr:cNvSpPr/>
      </xdr:nvSpPr>
      <xdr:spPr>
        <a:xfrm>
          <a:off x="2286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100601</xdr:rowOff>
    </xdr:from>
    <xdr:ext cx="762000" cy="259045"/>
    <xdr:sp macro="" textlink="">
      <xdr:nvSpPr>
        <xdr:cNvPr id="143" name="テキスト ボックス 142"/>
        <xdr:cNvSpPr txBox="1"/>
      </xdr:nvSpPr>
      <xdr:spPr>
        <a:xfrm>
          <a:off x="1955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121666</xdr:rowOff>
    </xdr:from>
    <xdr:to>
      <xdr:col>2</xdr:col>
      <xdr:colOff>127000</xdr:colOff>
      <xdr:row>62</xdr:row>
      <xdr:rowOff>51816</xdr:rowOff>
    </xdr:to>
    <xdr:sp macro="" textlink="">
      <xdr:nvSpPr>
        <xdr:cNvPr id="144" name="フローチャート : 判断 143"/>
        <xdr:cNvSpPr/>
      </xdr:nvSpPr>
      <xdr:spPr>
        <a:xfrm>
          <a:off x="1397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61993</xdr:rowOff>
    </xdr:from>
    <xdr:ext cx="762000" cy="259045"/>
    <xdr:sp macro="" textlink="">
      <xdr:nvSpPr>
        <xdr:cNvPr id="145" name="テキスト ボックス 144"/>
        <xdr:cNvSpPr txBox="1"/>
      </xdr:nvSpPr>
      <xdr:spPr>
        <a:xfrm>
          <a:off x="1066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43942</xdr:rowOff>
    </xdr:from>
    <xdr:to>
      <xdr:col>7</xdr:col>
      <xdr:colOff>203200</xdr:colOff>
      <xdr:row>65</xdr:row>
      <xdr:rowOff>145542</xdr:rowOff>
    </xdr:to>
    <xdr:sp macro="" textlink="">
      <xdr:nvSpPr>
        <xdr:cNvPr id="151" name="円/楕円 150"/>
        <xdr:cNvSpPr/>
      </xdr:nvSpPr>
      <xdr:spPr>
        <a:xfrm>
          <a:off x="49022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111269</xdr:rowOff>
    </xdr:from>
    <xdr:ext cx="762000" cy="259045"/>
    <xdr:sp macro="" textlink="">
      <xdr:nvSpPr>
        <xdr:cNvPr id="152" name="財政構造の弾力性該当値テキスト"/>
        <xdr:cNvSpPr txBox="1"/>
      </xdr:nvSpPr>
      <xdr:spPr>
        <a:xfrm>
          <a:off x="5041900" y="1108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22352</xdr:rowOff>
    </xdr:from>
    <xdr:to>
      <xdr:col>6</xdr:col>
      <xdr:colOff>50800</xdr:colOff>
      <xdr:row>64</xdr:row>
      <xdr:rowOff>123952</xdr:rowOff>
    </xdr:to>
    <xdr:sp macro="" textlink="">
      <xdr:nvSpPr>
        <xdr:cNvPr id="153" name="円/楕円 152"/>
        <xdr:cNvSpPr/>
      </xdr:nvSpPr>
      <xdr:spPr>
        <a:xfrm>
          <a:off x="4064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108729</xdr:rowOff>
    </xdr:from>
    <xdr:ext cx="736600" cy="259045"/>
    <xdr:sp macro="" textlink="">
      <xdr:nvSpPr>
        <xdr:cNvPr id="154" name="テキスト ボックス 153"/>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65786</xdr:rowOff>
    </xdr:from>
    <xdr:to>
      <xdr:col>4</xdr:col>
      <xdr:colOff>533400</xdr:colOff>
      <xdr:row>64</xdr:row>
      <xdr:rowOff>167386</xdr:rowOff>
    </xdr:to>
    <xdr:sp macro="" textlink="">
      <xdr:nvSpPr>
        <xdr:cNvPr id="155" name="円/楕円 154"/>
        <xdr:cNvSpPr/>
      </xdr:nvSpPr>
      <xdr:spPr>
        <a:xfrm>
          <a:off x="3175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152163</xdr:rowOff>
    </xdr:from>
    <xdr:ext cx="762000" cy="259045"/>
    <xdr:sp macro="" textlink="">
      <xdr:nvSpPr>
        <xdr:cNvPr id="156" name="テキスト ボックス 155"/>
        <xdr:cNvSpPr txBox="1"/>
      </xdr:nvSpPr>
      <xdr:spPr>
        <a:xfrm>
          <a:off x="2844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32004</xdr:rowOff>
    </xdr:from>
    <xdr:to>
      <xdr:col>3</xdr:col>
      <xdr:colOff>330200</xdr:colOff>
      <xdr:row>64</xdr:row>
      <xdr:rowOff>133604</xdr:rowOff>
    </xdr:to>
    <xdr:sp macro="" textlink="">
      <xdr:nvSpPr>
        <xdr:cNvPr id="157" name="円/楕円 156"/>
        <xdr:cNvSpPr/>
      </xdr:nvSpPr>
      <xdr:spPr>
        <a:xfrm>
          <a:off x="2286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118381</xdr:rowOff>
    </xdr:from>
    <xdr:ext cx="762000" cy="259045"/>
    <xdr:sp macro="" textlink="">
      <xdr:nvSpPr>
        <xdr:cNvPr id="158" name="テキスト ボックス 157"/>
        <xdr:cNvSpPr txBox="1"/>
      </xdr:nvSpPr>
      <xdr:spPr>
        <a:xfrm>
          <a:off x="1955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106934</xdr:rowOff>
    </xdr:from>
    <xdr:to>
      <xdr:col>2</xdr:col>
      <xdr:colOff>127000</xdr:colOff>
      <xdr:row>64</xdr:row>
      <xdr:rowOff>37084</xdr:rowOff>
    </xdr:to>
    <xdr:sp macro="" textlink="">
      <xdr:nvSpPr>
        <xdr:cNvPr id="159" name="円/楕円 158"/>
        <xdr:cNvSpPr/>
      </xdr:nvSpPr>
      <xdr:spPr>
        <a:xfrm>
          <a:off x="1397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21861</xdr:rowOff>
    </xdr:from>
    <xdr:ext cx="762000" cy="259045"/>
    <xdr:sp macro="" textlink="">
      <xdr:nvSpPr>
        <xdr:cNvPr id="160" name="テキスト ボックス 159"/>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[142,891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人口１人当たり人件費・物件費等決算額は、類似団体平均をやや下回っている。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これまで財政危機突破計画により、行財政全般にわたる抑制に努めてきた結果であるが、引き続き行財政の見直しを進め、適正化に努めるとともに、今後、公共施設の老朽化による維持補修費が著しく増加することのないよう、公共施設等総合管理計画に沿った計画的な施設等の管理に努めていく。</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166590</xdr:rowOff>
    </xdr:from>
    <xdr:to>
      <xdr:col>7</xdr:col>
      <xdr:colOff>152400</xdr:colOff>
      <xdr:row>82</xdr:row>
      <xdr:rowOff>29192</xdr:rowOff>
    </xdr:to>
    <xdr:cxnSp macro="">
      <xdr:nvCxnSpPr>
        <xdr:cNvPr id="193" name="直線コネクタ 192"/>
        <xdr:cNvCxnSpPr/>
      </xdr:nvCxnSpPr>
      <xdr:spPr>
        <a:xfrm>
          <a:off x="4114800" y="14054040"/>
          <a:ext cx="838200" cy="3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97595</xdr:rowOff>
    </xdr:from>
    <xdr:ext cx="762000" cy="259045"/>
    <xdr:sp macro="" textlink="">
      <xdr:nvSpPr>
        <xdr:cNvPr id="194" name="人件費・物件費等の状況平均値テキスト"/>
        <xdr:cNvSpPr txBox="1"/>
      </xdr:nvSpPr>
      <xdr:spPr>
        <a:xfrm>
          <a:off x="5041900" y="14156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166590</xdr:rowOff>
    </xdr:from>
    <xdr:to>
      <xdr:col>6</xdr:col>
      <xdr:colOff>0</xdr:colOff>
      <xdr:row>82</xdr:row>
      <xdr:rowOff>16582</xdr:rowOff>
    </xdr:to>
    <xdr:cxnSp macro="">
      <xdr:nvCxnSpPr>
        <xdr:cNvPr id="196" name="直線コネクタ 195"/>
        <xdr:cNvCxnSpPr/>
      </xdr:nvCxnSpPr>
      <xdr:spPr>
        <a:xfrm flipV="1">
          <a:off x="3225800" y="14054040"/>
          <a:ext cx="889000" cy="2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7" name="フローチャート : 判断 196"/>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48615</xdr:rowOff>
    </xdr:from>
    <xdr:ext cx="736600" cy="259045"/>
    <xdr:sp macro="" textlink="">
      <xdr:nvSpPr>
        <xdr:cNvPr id="198" name="テキスト ボックス 197"/>
        <xdr:cNvSpPr txBox="1"/>
      </xdr:nvSpPr>
      <xdr:spPr>
        <a:xfrm>
          <a:off x="3733800" y="1427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163294</xdr:rowOff>
    </xdr:from>
    <xdr:to>
      <xdr:col>4</xdr:col>
      <xdr:colOff>482600</xdr:colOff>
      <xdr:row>82</xdr:row>
      <xdr:rowOff>16582</xdr:rowOff>
    </xdr:to>
    <xdr:cxnSp macro="">
      <xdr:nvCxnSpPr>
        <xdr:cNvPr id="199" name="直線コネクタ 198"/>
        <xdr:cNvCxnSpPr/>
      </xdr:nvCxnSpPr>
      <xdr:spPr>
        <a:xfrm>
          <a:off x="2336800" y="14050744"/>
          <a:ext cx="889000" cy="2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2820</xdr:rowOff>
    </xdr:from>
    <xdr:to>
      <xdr:col>4</xdr:col>
      <xdr:colOff>533400</xdr:colOff>
      <xdr:row>83</xdr:row>
      <xdr:rowOff>104420</xdr:rowOff>
    </xdr:to>
    <xdr:sp macro="" textlink="">
      <xdr:nvSpPr>
        <xdr:cNvPr id="200" name="フローチャート : 判断 199"/>
        <xdr:cNvSpPr/>
      </xdr:nvSpPr>
      <xdr:spPr>
        <a:xfrm>
          <a:off x="3175000" y="142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89197</xdr:rowOff>
    </xdr:from>
    <xdr:ext cx="762000" cy="259045"/>
    <xdr:sp macro="" textlink="">
      <xdr:nvSpPr>
        <xdr:cNvPr id="201" name="テキスト ボックス 200"/>
        <xdr:cNvSpPr txBox="1"/>
      </xdr:nvSpPr>
      <xdr:spPr>
        <a:xfrm>
          <a:off x="2844800" y="1431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163294</xdr:rowOff>
    </xdr:from>
    <xdr:to>
      <xdr:col>3</xdr:col>
      <xdr:colOff>279400</xdr:colOff>
      <xdr:row>81</xdr:row>
      <xdr:rowOff>164061</xdr:rowOff>
    </xdr:to>
    <xdr:cxnSp macro="">
      <xdr:nvCxnSpPr>
        <xdr:cNvPr id="202" name="直線コネクタ 201"/>
        <xdr:cNvCxnSpPr/>
      </xdr:nvCxnSpPr>
      <xdr:spPr>
        <a:xfrm flipV="1">
          <a:off x="1447800" y="14050744"/>
          <a:ext cx="889000" cy="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34807</xdr:rowOff>
    </xdr:from>
    <xdr:to>
      <xdr:col>3</xdr:col>
      <xdr:colOff>330200</xdr:colOff>
      <xdr:row>82</xdr:row>
      <xdr:rowOff>136407</xdr:rowOff>
    </xdr:to>
    <xdr:sp macro="" textlink="">
      <xdr:nvSpPr>
        <xdr:cNvPr id="203" name="フローチャート : 判断 202"/>
        <xdr:cNvSpPr/>
      </xdr:nvSpPr>
      <xdr:spPr>
        <a:xfrm>
          <a:off x="2286000" y="1409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121184</xdr:rowOff>
    </xdr:from>
    <xdr:ext cx="762000" cy="259045"/>
    <xdr:sp macro="" textlink="">
      <xdr:nvSpPr>
        <xdr:cNvPr id="204" name="テキスト ボックス 203"/>
        <xdr:cNvSpPr txBox="1"/>
      </xdr:nvSpPr>
      <xdr:spPr>
        <a:xfrm>
          <a:off x="1955800" y="1418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4172</xdr:rowOff>
    </xdr:from>
    <xdr:to>
      <xdr:col>2</xdr:col>
      <xdr:colOff>127000</xdr:colOff>
      <xdr:row>82</xdr:row>
      <xdr:rowOff>105772</xdr:rowOff>
    </xdr:to>
    <xdr:sp macro="" textlink="">
      <xdr:nvSpPr>
        <xdr:cNvPr id="205" name="フローチャート : 判断 204"/>
        <xdr:cNvSpPr/>
      </xdr:nvSpPr>
      <xdr:spPr>
        <a:xfrm>
          <a:off x="1397000" y="1406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90549</xdr:rowOff>
    </xdr:from>
    <xdr:ext cx="762000" cy="259045"/>
    <xdr:sp macro="" textlink="">
      <xdr:nvSpPr>
        <xdr:cNvPr id="206" name="テキスト ボックス 205"/>
        <xdr:cNvSpPr txBox="1"/>
      </xdr:nvSpPr>
      <xdr:spPr>
        <a:xfrm>
          <a:off x="1066800" y="1414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149842</xdr:rowOff>
    </xdr:from>
    <xdr:to>
      <xdr:col>7</xdr:col>
      <xdr:colOff>203200</xdr:colOff>
      <xdr:row>82</xdr:row>
      <xdr:rowOff>79992</xdr:rowOff>
    </xdr:to>
    <xdr:sp macro="" textlink="">
      <xdr:nvSpPr>
        <xdr:cNvPr id="212" name="円/楕円 211"/>
        <xdr:cNvSpPr/>
      </xdr:nvSpPr>
      <xdr:spPr>
        <a:xfrm>
          <a:off x="4902200" y="1403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166369</xdr:rowOff>
    </xdr:from>
    <xdr:ext cx="762000" cy="259045"/>
    <xdr:sp macro="" textlink="">
      <xdr:nvSpPr>
        <xdr:cNvPr id="213" name="人件費・物件費等の状況該当値テキスト"/>
        <xdr:cNvSpPr txBox="1"/>
      </xdr:nvSpPr>
      <xdr:spPr>
        <a:xfrm>
          <a:off x="5041900" y="1388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142,891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115790</xdr:rowOff>
    </xdr:from>
    <xdr:to>
      <xdr:col>6</xdr:col>
      <xdr:colOff>50800</xdr:colOff>
      <xdr:row>82</xdr:row>
      <xdr:rowOff>45940</xdr:rowOff>
    </xdr:to>
    <xdr:sp macro="" textlink="">
      <xdr:nvSpPr>
        <xdr:cNvPr id="214" name="円/楕円 213"/>
        <xdr:cNvSpPr/>
      </xdr:nvSpPr>
      <xdr:spPr>
        <a:xfrm>
          <a:off x="4064000" y="1400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56117</xdr:rowOff>
    </xdr:from>
    <xdr:ext cx="736600" cy="259045"/>
    <xdr:sp macro="" textlink="">
      <xdr:nvSpPr>
        <xdr:cNvPr id="215" name="テキスト ボックス 214"/>
        <xdr:cNvSpPr txBox="1"/>
      </xdr:nvSpPr>
      <xdr:spPr>
        <a:xfrm>
          <a:off x="3733800" y="1377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135,835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137232</xdr:rowOff>
    </xdr:from>
    <xdr:to>
      <xdr:col>4</xdr:col>
      <xdr:colOff>533400</xdr:colOff>
      <xdr:row>82</xdr:row>
      <xdr:rowOff>67382</xdr:rowOff>
    </xdr:to>
    <xdr:sp macro="" textlink="">
      <xdr:nvSpPr>
        <xdr:cNvPr id="216" name="円/楕円 215"/>
        <xdr:cNvSpPr/>
      </xdr:nvSpPr>
      <xdr:spPr>
        <a:xfrm>
          <a:off x="3175000" y="1402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77559</xdr:rowOff>
    </xdr:from>
    <xdr:ext cx="762000" cy="259045"/>
    <xdr:sp macro="" textlink="">
      <xdr:nvSpPr>
        <xdr:cNvPr id="217" name="テキスト ボックス 216"/>
        <xdr:cNvSpPr txBox="1"/>
      </xdr:nvSpPr>
      <xdr:spPr>
        <a:xfrm>
          <a:off x="2844800" y="1379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140,278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112494</xdr:rowOff>
    </xdr:from>
    <xdr:to>
      <xdr:col>3</xdr:col>
      <xdr:colOff>330200</xdr:colOff>
      <xdr:row>82</xdr:row>
      <xdr:rowOff>42644</xdr:rowOff>
    </xdr:to>
    <xdr:sp macro="" textlink="">
      <xdr:nvSpPr>
        <xdr:cNvPr id="218" name="円/楕円 217"/>
        <xdr:cNvSpPr/>
      </xdr:nvSpPr>
      <xdr:spPr>
        <a:xfrm>
          <a:off x="2286000" y="139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52821</xdr:rowOff>
    </xdr:from>
    <xdr:ext cx="762000" cy="259045"/>
    <xdr:sp macro="" textlink="">
      <xdr:nvSpPr>
        <xdr:cNvPr id="219" name="テキスト ボックス 218"/>
        <xdr:cNvSpPr txBox="1"/>
      </xdr:nvSpPr>
      <xdr:spPr>
        <a:xfrm>
          <a:off x="1955800" y="1376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135,152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113261</xdr:rowOff>
    </xdr:from>
    <xdr:to>
      <xdr:col>2</xdr:col>
      <xdr:colOff>127000</xdr:colOff>
      <xdr:row>82</xdr:row>
      <xdr:rowOff>43411</xdr:rowOff>
    </xdr:to>
    <xdr:sp macro="" textlink="">
      <xdr:nvSpPr>
        <xdr:cNvPr id="220" name="円/楕円 219"/>
        <xdr:cNvSpPr/>
      </xdr:nvSpPr>
      <xdr:spPr>
        <a:xfrm>
          <a:off x="1397000" y="140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53588</xdr:rowOff>
    </xdr:from>
    <xdr:ext cx="762000" cy="259045"/>
    <xdr:sp macro="" textlink="">
      <xdr:nvSpPr>
        <xdr:cNvPr id="221" name="テキスト ボックス 220"/>
        <xdr:cNvSpPr txBox="1"/>
      </xdr:nvSpPr>
      <xdr:spPr>
        <a:xfrm>
          <a:off x="1066800" y="137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135,311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ラスパイレス指数は、指標となる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を切っているものの、類似団体平均を若干上回っている。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今後も人事院勧告等を勘案し、給与の適正化に努めていく。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17018</xdr:rowOff>
    </xdr:to>
    <xdr:cxnSp macro="">
      <xdr:nvCxnSpPr>
        <xdr:cNvPr id="248" name="直線コネクタ 247"/>
        <xdr:cNvCxnSpPr/>
      </xdr:nvCxnSpPr>
      <xdr:spPr>
        <a:xfrm flipV="1">
          <a:off x="17018000" y="13823187"/>
          <a:ext cx="0" cy="1109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49"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0" name="直線コネクタ 249"/>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1"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2" name="直線コネクタ 251"/>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41402</xdr:rowOff>
    </xdr:from>
    <xdr:to>
      <xdr:col>24</xdr:col>
      <xdr:colOff>558800</xdr:colOff>
      <xdr:row>85</xdr:row>
      <xdr:rowOff>166878</xdr:rowOff>
    </xdr:to>
    <xdr:cxnSp macro="">
      <xdr:nvCxnSpPr>
        <xdr:cNvPr id="253" name="直線コネクタ 252"/>
        <xdr:cNvCxnSpPr/>
      </xdr:nvCxnSpPr>
      <xdr:spPr>
        <a:xfrm flipV="1">
          <a:off x="16179800" y="14614652"/>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62755</xdr:rowOff>
    </xdr:from>
    <xdr:ext cx="762000" cy="259045"/>
    <xdr:sp macro="" textlink="">
      <xdr:nvSpPr>
        <xdr:cNvPr id="254" name="給与水準   （国との比較）平均値テキスト"/>
        <xdr:cNvSpPr txBox="1"/>
      </xdr:nvSpPr>
      <xdr:spPr>
        <a:xfrm>
          <a:off x="17106900" y="1429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46228</xdr:rowOff>
    </xdr:from>
    <xdr:to>
      <xdr:col>24</xdr:col>
      <xdr:colOff>609600</xdr:colOff>
      <xdr:row>84</xdr:row>
      <xdr:rowOff>147828</xdr:rowOff>
    </xdr:to>
    <xdr:sp macro="" textlink="">
      <xdr:nvSpPr>
        <xdr:cNvPr id="255" name="フローチャート : 判断 254"/>
        <xdr:cNvSpPr/>
      </xdr:nvSpPr>
      <xdr:spPr>
        <a:xfrm>
          <a:off x="16967200" y="1444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80011</xdr:rowOff>
    </xdr:from>
    <xdr:to>
      <xdr:col>23</xdr:col>
      <xdr:colOff>406400</xdr:colOff>
      <xdr:row>85</xdr:row>
      <xdr:rowOff>166878</xdr:rowOff>
    </xdr:to>
    <xdr:cxnSp macro="">
      <xdr:nvCxnSpPr>
        <xdr:cNvPr id="256" name="直線コネクタ 255"/>
        <xdr:cNvCxnSpPr/>
      </xdr:nvCxnSpPr>
      <xdr:spPr>
        <a:xfrm>
          <a:off x="15290800" y="14653261"/>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36576</xdr:rowOff>
    </xdr:from>
    <xdr:to>
      <xdr:col>23</xdr:col>
      <xdr:colOff>457200</xdr:colOff>
      <xdr:row>84</xdr:row>
      <xdr:rowOff>138176</xdr:rowOff>
    </xdr:to>
    <xdr:sp macro="" textlink="">
      <xdr:nvSpPr>
        <xdr:cNvPr id="257" name="フローチャート : 判断 256"/>
        <xdr:cNvSpPr/>
      </xdr:nvSpPr>
      <xdr:spPr>
        <a:xfrm>
          <a:off x="16129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148353</xdr:rowOff>
    </xdr:from>
    <xdr:ext cx="736600" cy="259045"/>
    <xdr:sp macro="" textlink="">
      <xdr:nvSpPr>
        <xdr:cNvPr id="258" name="テキスト ボックス 257"/>
        <xdr:cNvSpPr txBox="1"/>
      </xdr:nvSpPr>
      <xdr:spPr>
        <a:xfrm>
          <a:off x="15798800" y="1420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12446</xdr:rowOff>
    </xdr:from>
    <xdr:to>
      <xdr:col>22</xdr:col>
      <xdr:colOff>203200</xdr:colOff>
      <xdr:row>85</xdr:row>
      <xdr:rowOff>80011</xdr:rowOff>
    </xdr:to>
    <xdr:cxnSp macro="">
      <xdr:nvCxnSpPr>
        <xdr:cNvPr id="259" name="直線コネクタ 258"/>
        <xdr:cNvCxnSpPr/>
      </xdr:nvCxnSpPr>
      <xdr:spPr>
        <a:xfrm>
          <a:off x="14401800" y="14585696"/>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7620</xdr:rowOff>
    </xdr:from>
    <xdr:to>
      <xdr:col>22</xdr:col>
      <xdr:colOff>254000</xdr:colOff>
      <xdr:row>84</xdr:row>
      <xdr:rowOff>109220</xdr:rowOff>
    </xdr:to>
    <xdr:sp macro="" textlink="">
      <xdr:nvSpPr>
        <xdr:cNvPr id="260" name="フローチャート : 判断 259"/>
        <xdr:cNvSpPr/>
      </xdr:nvSpPr>
      <xdr:spPr>
        <a:xfrm>
          <a:off x="15240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119397</xdr:rowOff>
    </xdr:from>
    <xdr:ext cx="762000" cy="259045"/>
    <xdr:sp macro="" textlink="">
      <xdr:nvSpPr>
        <xdr:cNvPr id="261" name="テキスト ボックス 260"/>
        <xdr:cNvSpPr txBox="1"/>
      </xdr:nvSpPr>
      <xdr:spPr>
        <a:xfrm>
          <a:off x="14909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12446</xdr:rowOff>
    </xdr:from>
    <xdr:to>
      <xdr:col>21</xdr:col>
      <xdr:colOff>0</xdr:colOff>
      <xdr:row>90</xdr:row>
      <xdr:rowOff>4572</xdr:rowOff>
    </xdr:to>
    <xdr:cxnSp macro="">
      <xdr:nvCxnSpPr>
        <xdr:cNvPr id="262" name="直線コネクタ 261"/>
        <xdr:cNvCxnSpPr/>
      </xdr:nvCxnSpPr>
      <xdr:spPr>
        <a:xfrm flipV="1">
          <a:off x="13512800" y="14585696"/>
          <a:ext cx="889000" cy="8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7620</xdr:rowOff>
    </xdr:from>
    <xdr:to>
      <xdr:col>21</xdr:col>
      <xdr:colOff>50800</xdr:colOff>
      <xdr:row>84</xdr:row>
      <xdr:rowOff>109220</xdr:rowOff>
    </xdr:to>
    <xdr:sp macro="" textlink="">
      <xdr:nvSpPr>
        <xdr:cNvPr id="263" name="フローチャート : 判断 262"/>
        <xdr:cNvSpPr/>
      </xdr:nvSpPr>
      <xdr:spPr>
        <a:xfrm>
          <a:off x="14351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119397</xdr:rowOff>
    </xdr:from>
    <xdr:ext cx="762000" cy="259045"/>
    <xdr:sp macro="" textlink="">
      <xdr:nvSpPr>
        <xdr:cNvPr id="264" name="テキスト ボックス 263"/>
        <xdr:cNvSpPr txBox="1"/>
      </xdr:nvSpPr>
      <xdr:spPr>
        <a:xfrm>
          <a:off x="14020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74676</xdr:rowOff>
    </xdr:from>
    <xdr:to>
      <xdr:col>19</xdr:col>
      <xdr:colOff>533400</xdr:colOff>
      <xdr:row>89</xdr:row>
      <xdr:rowOff>4826</xdr:rowOff>
    </xdr:to>
    <xdr:sp macro="" textlink="">
      <xdr:nvSpPr>
        <xdr:cNvPr id="265" name="フローチャート : 判断 264"/>
        <xdr:cNvSpPr/>
      </xdr:nvSpPr>
      <xdr:spPr>
        <a:xfrm>
          <a:off x="13462000" y="1516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15003</xdr:rowOff>
    </xdr:from>
    <xdr:ext cx="762000" cy="259045"/>
    <xdr:sp macro="" textlink="">
      <xdr:nvSpPr>
        <xdr:cNvPr id="266" name="テキスト ボックス 265"/>
        <xdr:cNvSpPr txBox="1"/>
      </xdr:nvSpPr>
      <xdr:spPr>
        <a:xfrm>
          <a:off x="13131800" y="1493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72" name="円/楕円 271"/>
        <xdr:cNvSpPr/>
      </xdr:nvSpPr>
      <xdr:spPr>
        <a:xfrm>
          <a:off x="169672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134129</xdr:rowOff>
    </xdr:from>
    <xdr:ext cx="762000" cy="259045"/>
    <xdr:sp macro="" textlink="">
      <xdr:nvSpPr>
        <xdr:cNvPr id="273" name="給与水準   （国との比較）該当値テキスト"/>
        <xdr:cNvSpPr txBox="1"/>
      </xdr:nvSpPr>
      <xdr:spPr>
        <a:xfrm>
          <a:off x="17106900" y="1453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116078</xdr:rowOff>
    </xdr:from>
    <xdr:to>
      <xdr:col>23</xdr:col>
      <xdr:colOff>457200</xdr:colOff>
      <xdr:row>86</xdr:row>
      <xdr:rowOff>46228</xdr:rowOff>
    </xdr:to>
    <xdr:sp macro="" textlink="">
      <xdr:nvSpPr>
        <xdr:cNvPr id="274" name="円/楕円 273"/>
        <xdr:cNvSpPr/>
      </xdr:nvSpPr>
      <xdr:spPr>
        <a:xfrm>
          <a:off x="161290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31005</xdr:rowOff>
    </xdr:from>
    <xdr:ext cx="736600" cy="259045"/>
    <xdr:sp macro="" textlink="">
      <xdr:nvSpPr>
        <xdr:cNvPr id="275" name="テキスト ボックス 274"/>
        <xdr:cNvSpPr txBox="1"/>
      </xdr:nvSpPr>
      <xdr:spPr>
        <a:xfrm>
          <a:off x="15798800" y="1477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29211</xdr:rowOff>
    </xdr:from>
    <xdr:to>
      <xdr:col>22</xdr:col>
      <xdr:colOff>254000</xdr:colOff>
      <xdr:row>85</xdr:row>
      <xdr:rowOff>130811</xdr:rowOff>
    </xdr:to>
    <xdr:sp macro="" textlink="">
      <xdr:nvSpPr>
        <xdr:cNvPr id="276" name="円/楕円 275"/>
        <xdr:cNvSpPr/>
      </xdr:nvSpPr>
      <xdr:spPr>
        <a:xfrm>
          <a:off x="15240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115588</xdr:rowOff>
    </xdr:from>
    <xdr:ext cx="762000" cy="259045"/>
    <xdr:sp macro="" textlink="">
      <xdr:nvSpPr>
        <xdr:cNvPr id="277" name="テキスト ボックス 276"/>
        <xdr:cNvSpPr txBox="1"/>
      </xdr:nvSpPr>
      <xdr:spPr>
        <a:xfrm>
          <a:off x="14909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133096</xdr:rowOff>
    </xdr:from>
    <xdr:to>
      <xdr:col>21</xdr:col>
      <xdr:colOff>50800</xdr:colOff>
      <xdr:row>85</xdr:row>
      <xdr:rowOff>63246</xdr:rowOff>
    </xdr:to>
    <xdr:sp macro="" textlink="">
      <xdr:nvSpPr>
        <xdr:cNvPr id="278" name="円/楕円 277"/>
        <xdr:cNvSpPr/>
      </xdr:nvSpPr>
      <xdr:spPr>
        <a:xfrm>
          <a:off x="143510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48023</xdr:rowOff>
    </xdr:from>
    <xdr:ext cx="762000" cy="259045"/>
    <xdr:sp macro="" textlink="">
      <xdr:nvSpPr>
        <xdr:cNvPr id="279" name="テキスト ボックス 278"/>
        <xdr:cNvSpPr txBox="1"/>
      </xdr:nvSpPr>
      <xdr:spPr>
        <a:xfrm>
          <a:off x="14020800" y="1462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125222</xdr:rowOff>
    </xdr:from>
    <xdr:to>
      <xdr:col>19</xdr:col>
      <xdr:colOff>533400</xdr:colOff>
      <xdr:row>90</xdr:row>
      <xdr:rowOff>55372</xdr:rowOff>
    </xdr:to>
    <xdr:sp macro="" textlink="">
      <xdr:nvSpPr>
        <xdr:cNvPr id="280" name="円/楕円 279"/>
        <xdr:cNvSpPr/>
      </xdr:nvSpPr>
      <xdr:spPr>
        <a:xfrm>
          <a:off x="13462000" y="1538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40149</xdr:rowOff>
    </xdr:from>
    <xdr:ext cx="762000" cy="259045"/>
    <xdr:sp macro="" textlink="">
      <xdr:nvSpPr>
        <xdr:cNvPr id="281" name="テキスト ボックス 280"/>
        <xdr:cNvSpPr txBox="1"/>
      </xdr:nvSpPr>
      <xdr:spPr>
        <a:xfrm>
          <a:off x="13131800" y="1547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人口千人当たり職員数は、近年大幅な増減はなく、類似団体平均を下回っている。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今後も組織のスリム化や効率的な行政運営を行うとともに、職員採用を計画的に行うよう努めていく。</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1" name="直線コネクタ 310"/>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2" name="定員管理の状況最小値テキスト"/>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3" name="直線コネクタ 312"/>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4" name="定員管理の状況最大値テキスト"/>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5" name="直線コネクタ 314"/>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466</xdr:rowOff>
    </xdr:from>
    <xdr:to>
      <xdr:col>24</xdr:col>
      <xdr:colOff>558800</xdr:colOff>
      <xdr:row>60</xdr:row>
      <xdr:rowOff>16552</xdr:rowOff>
    </xdr:to>
    <xdr:cxnSp macro="">
      <xdr:nvCxnSpPr>
        <xdr:cNvPr id="316" name="直線コネクタ 315"/>
        <xdr:cNvCxnSpPr/>
      </xdr:nvCxnSpPr>
      <xdr:spPr>
        <a:xfrm>
          <a:off x="16179800" y="10287466"/>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42393</xdr:rowOff>
    </xdr:from>
    <xdr:ext cx="762000" cy="259045"/>
    <xdr:sp macro="" textlink="">
      <xdr:nvSpPr>
        <xdr:cNvPr id="317" name="定員管理の状況平均値テキスト"/>
        <xdr:cNvSpPr txBox="1"/>
      </xdr:nvSpPr>
      <xdr:spPr>
        <a:xfrm>
          <a:off x="17106900" y="10329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18" name="フローチャート : 判断 317"/>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161459</xdr:rowOff>
    </xdr:from>
    <xdr:to>
      <xdr:col>23</xdr:col>
      <xdr:colOff>406400</xdr:colOff>
      <xdr:row>60</xdr:row>
      <xdr:rowOff>466</xdr:rowOff>
    </xdr:to>
    <xdr:cxnSp macro="">
      <xdr:nvCxnSpPr>
        <xdr:cNvPr id="319" name="直線コネクタ 318"/>
        <xdr:cNvCxnSpPr/>
      </xdr:nvCxnSpPr>
      <xdr:spPr>
        <a:xfrm>
          <a:off x="15290800" y="10277009"/>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0" name="フローチャート : 判断 319"/>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125323</xdr:rowOff>
    </xdr:from>
    <xdr:ext cx="736600" cy="259045"/>
    <xdr:sp macro="" textlink="">
      <xdr:nvSpPr>
        <xdr:cNvPr id="321" name="テキスト ボックス 320"/>
        <xdr:cNvSpPr txBox="1"/>
      </xdr:nvSpPr>
      <xdr:spPr>
        <a:xfrm>
          <a:off x="15798800" y="10412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129286</xdr:rowOff>
    </xdr:from>
    <xdr:to>
      <xdr:col>22</xdr:col>
      <xdr:colOff>203200</xdr:colOff>
      <xdr:row>59</xdr:row>
      <xdr:rowOff>161459</xdr:rowOff>
    </xdr:to>
    <xdr:cxnSp macro="">
      <xdr:nvCxnSpPr>
        <xdr:cNvPr id="322" name="直線コネクタ 321"/>
        <xdr:cNvCxnSpPr/>
      </xdr:nvCxnSpPr>
      <xdr:spPr>
        <a:xfrm>
          <a:off x="14401800" y="10244836"/>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69511</xdr:rowOff>
    </xdr:from>
    <xdr:to>
      <xdr:col>22</xdr:col>
      <xdr:colOff>254000</xdr:colOff>
      <xdr:row>60</xdr:row>
      <xdr:rowOff>171111</xdr:rowOff>
    </xdr:to>
    <xdr:sp macro="" textlink="">
      <xdr:nvSpPr>
        <xdr:cNvPr id="323" name="フローチャート : 判断 322"/>
        <xdr:cNvSpPr/>
      </xdr:nvSpPr>
      <xdr:spPr>
        <a:xfrm>
          <a:off x="15240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155888</xdr:rowOff>
    </xdr:from>
    <xdr:ext cx="762000" cy="259045"/>
    <xdr:sp macro="" textlink="">
      <xdr:nvSpPr>
        <xdr:cNvPr id="324" name="テキスト ボックス 323"/>
        <xdr:cNvSpPr txBox="1"/>
      </xdr:nvSpPr>
      <xdr:spPr>
        <a:xfrm>
          <a:off x="14909800" y="1044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129286</xdr:rowOff>
    </xdr:from>
    <xdr:to>
      <xdr:col>21</xdr:col>
      <xdr:colOff>0</xdr:colOff>
      <xdr:row>59</xdr:row>
      <xdr:rowOff>130091</xdr:rowOff>
    </xdr:to>
    <xdr:cxnSp macro="">
      <xdr:nvCxnSpPr>
        <xdr:cNvPr id="325" name="直線コネクタ 324"/>
        <xdr:cNvCxnSpPr/>
      </xdr:nvCxnSpPr>
      <xdr:spPr>
        <a:xfrm flipV="1">
          <a:off x="13512800" y="10244836"/>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18838</xdr:rowOff>
    </xdr:from>
    <xdr:to>
      <xdr:col>21</xdr:col>
      <xdr:colOff>50800</xdr:colOff>
      <xdr:row>60</xdr:row>
      <xdr:rowOff>120438</xdr:rowOff>
    </xdr:to>
    <xdr:sp macro="" textlink="">
      <xdr:nvSpPr>
        <xdr:cNvPr id="326" name="フローチャート : 判断 325"/>
        <xdr:cNvSpPr/>
      </xdr:nvSpPr>
      <xdr:spPr>
        <a:xfrm>
          <a:off x="14351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105215</xdr:rowOff>
    </xdr:from>
    <xdr:ext cx="762000" cy="259045"/>
    <xdr:sp macro="" textlink="">
      <xdr:nvSpPr>
        <xdr:cNvPr id="327" name="テキスト ボックス 326"/>
        <xdr:cNvSpPr txBox="1"/>
      </xdr:nvSpPr>
      <xdr:spPr>
        <a:xfrm>
          <a:off x="14020800" y="1039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170180</xdr:rowOff>
    </xdr:from>
    <xdr:to>
      <xdr:col>19</xdr:col>
      <xdr:colOff>533400</xdr:colOff>
      <xdr:row>60</xdr:row>
      <xdr:rowOff>100330</xdr:rowOff>
    </xdr:to>
    <xdr:sp macro="" textlink="">
      <xdr:nvSpPr>
        <xdr:cNvPr id="328" name="フローチャート : 判断 327"/>
        <xdr:cNvSpPr/>
      </xdr:nvSpPr>
      <xdr:spPr>
        <a:xfrm>
          <a:off x="13462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85107</xdr:rowOff>
    </xdr:from>
    <xdr:ext cx="762000" cy="259045"/>
    <xdr:sp macro="" textlink="">
      <xdr:nvSpPr>
        <xdr:cNvPr id="329" name="テキスト ボックス 328"/>
        <xdr:cNvSpPr txBox="1"/>
      </xdr:nvSpPr>
      <xdr:spPr>
        <a:xfrm>
          <a:off x="13131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137202</xdr:rowOff>
    </xdr:from>
    <xdr:to>
      <xdr:col>24</xdr:col>
      <xdr:colOff>609600</xdr:colOff>
      <xdr:row>60</xdr:row>
      <xdr:rowOff>67352</xdr:rowOff>
    </xdr:to>
    <xdr:sp macro="" textlink="">
      <xdr:nvSpPr>
        <xdr:cNvPr id="335" name="円/楕円 334"/>
        <xdr:cNvSpPr/>
      </xdr:nvSpPr>
      <xdr:spPr>
        <a:xfrm>
          <a:off x="16967200" y="1025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153729</xdr:rowOff>
    </xdr:from>
    <xdr:ext cx="762000" cy="259045"/>
    <xdr:sp macro="" textlink="">
      <xdr:nvSpPr>
        <xdr:cNvPr id="336" name="定員管理の状況該当値テキスト"/>
        <xdr:cNvSpPr txBox="1"/>
      </xdr:nvSpPr>
      <xdr:spPr>
        <a:xfrm>
          <a:off x="17106900" y="10097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121116</xdr:rowOff>
    </xdr:from>
    <xdr:to>
      <xdr:col>23</xdr:col>
      <xdr:colOff>457200</xdr:colOff>
      <xdr:row>60</xdr:row>
      <xdr:rowOff>51266</xdr:rowOff>
    </xdr:to>
    <xdr:sp macro="" textlink="">
      <xdr:nvSpPr>
        <xdr:cNvPr id="337" name="円/楕円 336"/>
        <xdr:cNvSpPr/>
      </xdr:nvSpPr>
      <xdr:spPr>
        <a:xfrm>
          <a:off x="16129000" y="1023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61443</xdr:rowOff>
    </xdr:from>
    <xdr:ext cx="736600" cy="259045"/>
    <xdr:sp macro="" textlink="">
      <xdr:nvSpPr>
        <xdr:cNvPr id="338" name="テキスト ボックス 337"/>
        <xdr:cNvSpPr txBox="1"/>
      </xdr:nvSpPr>
      <xdr:spPr>
        <a:xfrm>
          <a:off x="15798800" y="10005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110659</xdr:rowOff>
    </xdr:from>
    <xdr:to>
      <xdr:col>22</xdr:col>
      <xdr:colOff>254000</xdr:colOff>
      <xdr:row>60</xdr:row>
      <xdr:rowOff>40809</xdr:rowOff>
    </xdr:to>
    <xdr:sp macro="" textlink="">
      <xdr:nvSpPr>
        <xdr:cNvPr id="339" name="円/楕円 338"/>
        <xdr:cNvSpPr/>
      </xdr:nvSpPr>
      <xdr:spPr>
        <a:xfrm>
          <a:off x="15240000" y="1022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50986</xdr:rowOff>
    </xdr:from>
    <xdr:ext cx="762000" cy="259045"/>
    <xdr:sp macro="" textlink="">
      <xdr:nvSpPr>
        <xdr:cNvPr id="340" name="テキスト ボックス 339"/>
        <xdr:cNvSpPr txBox="1"/>
      </xdr:nvSpPr>
      <xdr:spPr>
        <a:xfrm>
          <a:off x="14909800" y="999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78486</xdr:rowOff>
    </xdr:from>
    <xdr:to>
      <xdr:col>21</xdr:col>
      <xdr:colOff>50800</xdr:colOff>
      <xdr:row>60</xdr:row>
      <xdr:rowOff>8636</xdr:rowOff>
    </xdr:to>
    <xdr:sp macro="" textlink="">
      <xdr:nvSpPr>
        <xdr:cNvPr id="341" name="円/楕円 340"/>
        <xdr:cNvSpPr/>
      </xdr:nvSpPr>
      <xdr:spPr>
        <a:xfrm>
          <a:off x="14351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18813</xdr:rowOff>
    </xdr:from>
    <xdr:ext cx="762000" cy="259045"/>
    <xdr:sp macro="" textlink="">
      <xdr:nvSpPr>
        <xdr:cNvPr id="342" name="テキスト ボックス 341"/>
        <xdr:cNvSpPr txBox="1"/>
      </xdr:nvSpPr>
      <xdr:spPr>
        <a:xfrm>
          <a:off x="14020800" y="996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79291</xdr:rowOff>
    </xdr:from>
    <xdr:to>
      <xdr:col>19</xdr:col>
      <xdr:colOff>533400</xdr:colOff>
      <xdr:row>60</xdr:row>
      <xdr:rowOff>9441</xdr:rowOff>
    </xdr:to>
    <xdr:sp macro="" textlink="">
      <xdr:nvSpPr>
        <xdr:cNvPr id="343" name="円/楕円 342"/>
        <xdr:cNvSpPr/>
      </xdr:nvSpPr>
      <xdr:spPr>
        <a:xfrm>
          <a:off x="13462000" y="1019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19618</xdr:rowOff>
    </xdr:from>
    <xdr:ext cx="762000" cy="259045"/>
    <xdr:sp macro="" textlink="">
      <xdr:nvSpPr>
        <xdr:cNvPr id="344" name="テキスト ボックス 343"/>
        <xdr:cNvSpPr txBox="1"/>
      </xdr:nvSpPr>
      <xdr:spPr>
        <a:xfrm>
          <a:off x="13131800" y="996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実質公債費比率は、一部事務組合の建設費分の地方債が増加しているため、近年増加傾向にあるものの、類似団体平均を下回っている。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今後、公共施設等の老朽化対策により、起債の借入額等が増加していくことが予想されるが、引き続き適正な地方債の発行に努めていく。</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0" name="テキスト ボックス 36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74083</xdr:rowOff>
    </xdr:to>
    <xdr:cxnSp macro="">
      <xdr:nvCxnSpPr>
        <xdr:cNvPr id="374" name="直線コネクタ 373"/>
        <xdr:cNvCxnSpPr/>
      </xdr:nvCxnSpPr>
      <xdr:spPr>
        <a:xfrm flipV="1">
          <a:off x="17018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5"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6" name="直線コネクタ 375"/>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77"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78" name="直線コネクタ 377"/>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30339</xdr:rowOff>
    </xdr:from>
    <xdr:to>
      <xdr:col>24</xdr:col>
      <xdr:colOff>558800</xdr:colOff>
      <xdr:row>39</xdr:row>
      <xdr:rowOff>83961</xdr:rowOff>
    </xdr:to>
    <xdr:cxnSp macro="">
      <xdr:nvCxnSpPr>
        <xdr:cNvPr id="379" name="直線コネクタ 378"/>
        <xdr:cNvCxnSpPr/>
      </xdr:nvCxnSpPr>
      <xdr:spPr>
        <a:xfrm>
          <a:off x="16179800" y="6716889"/>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75088</xdr:rowOff>
    </xdr:from>
    <xdr:ext cx="762000" cy="259045"/>
    <xdr:sp macro="" textlink="">
      <xdr:nvSpPr>
        <xdr:cNvPr id="380" name="公債費負担の状況平均値テキスト"/>
        <xdr:cNvSpPr txBox="1"/>
      </xdr:nvSpPr>
      <xdr:spPr>
        <a:xfrm>
          <a:off x="17106900" y="693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103011</xdr:rowOff>
    </xdr:from>
    <xdr:to>
      <xdr:col>24</xdr:col>
      <xdr:colOff>609600</xdr:colOff>
      <xdr:row>41</xdr:row>
      <xdr:rowOff>33161</xdr:rowOff>
    </xdr:to>
    <xdr:sp macro="" textlink="">
      <xdr:nvSpPr>
        <xdr:cNvPr id="381" name="フローチャート : 判断 380"/>
        <xdr:cNvSpPr/>
      </xdr:nvSpPr>
      <xdr:spPr>
        <a:xfrm>
          <a:off x="169672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148167</xdr:rowOff>
    </xdr:from>
    <xdr:to>
      <xdr:col>23</xdr:col>
      <xdr:colOff>406400</xdr:colOff>
      <xdr:row>39</xdr:row>
      <xdr:rowOff>30339</xdr:rowOff>
    </xdr:to>
    <xdr:cxnSp macro="">
      <xdr:nvCxnSpPr>
        <xdr:cNvPr id="382" name="直線コネクタ 381"/>
        <xdr:cNvCxnSpPr/>
      </xdr:nvCxnSpPr>
      <xdr:spPr>
        <a:xfrm>
          <a:off x="15290800" y="6663267"/>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3" name="フローチャート : 判断 382"/>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4" name="テキスト ボックス 383"/>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67733</xdr:rowOff>
    </xdr:from>
    <xdr:to>
      <xdr:col>22</xdr:col>
      <xdr:colOff>203200</xdr:colOff>
      <xdr:row>38</xdr:row>
      <xdr:rowOff>148167</xdr:rowOff>
    </xdr:to>
    <xdr:cxnSp macro="">
      <xdr:nvCxnSpPr>
        <xdr:cNvPr id="385" name="直線コネクタ 384"/>
        <xdr:cNvCxnSpPr/>
      </xdr:nvCxnSpPr>
      <xdr:spPr>
        <a:xfrm>
          <a:off x="14401800" y="65828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9172</xdr:rowOff>
    </xdr:from>
    <xdr:to>
      <xdr:col>22</xdr:col>
      <xdr:colOff>254000</xdr:colOff>
      <xdr:row>40</xdr:row>
      <xdr:rowOff>110772</xdr:rowOff>
    </xdr:to>
    <xdr:sp macro="" textlink="">
      <xdr:nvSpPr>
        <xdr:cNvPr id="386" name="フローチャート : 判断 385"/>
        <xdr:cNvSpPr/>
      </xdr:nvSpPr>
      <xdr:spPr>
        <a:xfrm>
          <a:off x="15240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95549</xdr:rowOff>
    </xdr:from>
    <xdr:ext cx="762000" cy="259045"/>
    <xdr:sp macro="" textlink="">
      <xdr:nvSpPr>
        <xdr:cNvPr id="387" name="テキスト ボックス 386"/>
        <xdr:cNvSpPr txBox="1"/>
      </xdr:nvSpPr>
      <xdr:spPr>
        <a:xfrm>
          <a:off x="149098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54328</xdr:rowOff>
    </xdr:from>
    <xdr:to>
      <xdr:col>21</xdr:col>
      <xdr:colOff>0</xdr:colOff>
      <xdr:row>38</xdr:row>
      <xdr:rowOff>67733</xdr:rowOff>
    </xdr:to>
    <xdr:cxnSp macro="">
      <xdr:nvCxnSpPr>
        <xdr:cNvPr id="388" name="直線コネクタ 387"/>
        <xdr:cNvCxnSpPr/>
      </xdr:nvCxnSpPr>
      <xdr:spPr>
        <a:xfrm>
          <a:off x="13512800" y="65694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11995</xdr:rowOff>
    </xdr:from>
    <xdr:to>
      <xdr:col>21</xdr:col>
      <xdr:colOff>50800</xdr:colOff>
      <xdr:row>41</xdr:row>
      <xdr:rowOff>113595</xdr:rowOff>
    </xdr:to>
    <xdr:sp macro="" textlink="">
      <xdr:nvSpPr>
        <xdr:cNvPr id="389" name="フローチャート : 判断 388"/>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98372</xdr:rowOff>
    </xdr:from>
    <xdr:ext cx="762000" cy="259045"/>
    <xdr:sp macro="" textlink="">
      <xdr:nvSpPr>
        <xdr:cNvPr id="390" name="テキスト ボックス 389"/>
        <xdr:cNvSpPr txBox="1"/>
      </xdr:nvSpPr>
      <xdr:spPr>
        <a:xfrm>
          <a:off x="14020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92428</xdr:rowOff>
    </xdr:from>
    <xdr:to>
      <xdr:col>19</xdr:col>
      <xdr:colOff>533400</xdr:colOff>
      <xdr:row>42</xdr:row>
      <xdr:rowOff>22578</xdr:rowOff>
    </xdr:to>
    <xdr:sp macro="" textlink="">
      <xdr:nvSpPr>
        <xdr:cNvPr id="391" name="フローチャート : 判断 390"/>
        <xdr:cNvSpPr/>
      </xdr:nvSpPr>
      <xdr:spPr>
        <a:xfrm>
          <a:off x="13462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7355</xdr:rowOff>
    </xdr:from>
    <xdr:ext cx="762000" cy="259045"/>
    <xdr:sp macro="" textlink="">
      <xdr:nvSpPr>
        <xdr:cNvPr id="392" name="テキスト ボックス 391"/>
        <xdr:cNvSpPr txBox="1"/>
      </xdr:nvSpPr>
      <xdr:spPr>
        <a:xfrm>
          <a:off x="13131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33161</xdr:rowOff>
    </xdr:from>
    <xdr:to>
      <xdr:col>24</xdr:col>
      <xdr:colOff>609600</xdr:colOff>
      <xdr:row>39</xdr:row>
      <xdr:rowOff>134761</xdr:rowOff>
    </xdr:to>
    <xdr:sp macro="" textlink="">
      <xdr:nvSpPr>
        <xdr:cNvPr id="398" name="円/楕円 397"/>
        <xdr:cNvSpPr/>
      </xdr:nvSpPr>
      <xdr:spPr>
        <a:xfrm>
          <a:off x="169672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49688</xdr:rowOff>
    </xdr:from>
    <xdr:ext cx="762000" cy="259045"/>
    <xdr:sp macro="" textlink="">
      <xdr:nvSpPr>
        <xdr:cNvPr id="399" name="公債費負担の状況該当値テキスト"/>
        <xdr:cNvSpPr txBox="1"/>
      </xdr:nvSpPr>
      <xdr:spPr>
        <a:xfrm>
          <a:off x="17106900" y="656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150989</xdr:rowOff>
    </xdr:from>
    <xdr:to>
      <xdr:col>23</xdr:col>
      <xdr:colOff>457200</xdr:colOff>
      <xdr:row>39</xdr:row>
      <xdr:rowOff>81139</xdr:rowOff>
    </xdr:to>
    <xdr:sp macro="" textlink="">
      <xdr:nvSpPr>
        <xdr:cNvPr id="400" name="円/楕円 399"/>
        <xdr:cNvSpPr/>
      </xdr:nvSpPr>
      <xdr:spPr>
        <a:xfrm>
          <a:off x="16129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91316</xdr:rowOff>
    </xdr:from>
    <xdr:ext cx="736600" cy="259045"/>
    <xdr:sp macro="" textlink="">
      <xdr:nvSpPr>
        <xdr:cNvPr id="401" name="テキスト ボックス 400"/>
        <xdr:cNvSpPr txBox="1"/>
      </xdr:nvSpPr>
      <xdr:spPr>
        <a:xfrm>
          <a:off x="15798800" y="643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97367</xdr:rowOff>
    </xdr:from>
    <xdr:to>
      <xdr:col>22</xdr:col>
      <xdr:colOff>254000</xdr:colOff>
      <xdr:row>39</xdr:row>
      <xdr:rowOff>27517</xdr:rowOff>
    </xdr:to>
    <xdr:sp macro="" textlink="">
      <xdr:nvSpPr>
        <xdr:cNvPr id="402" name="円/楕円 401"/>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37694</xdr:rowOff>
    </xdr:from>
    <xdr:ext cx="762000" cy="259045"/>
    <xdr:sp macro="" textlink="">
      <xdr:nvSpPr>
        <xdr:cNvPr id="403" name="テキスト ボックス 402"/>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16933</xdr:rowOff>
    </xdr:from>
    <xdr:to>
      <xdr:col>21</xdr:col>
      <xdr:colOff>50800</xdr:colOff>
      <xdr:row>38</xdr:row>
      <xdr:rowOff>118533</xdr:rowOff>
    </xdr:to>
    <xdr:sp macro="" textlink="">
      <xdr:nvSpPr>
        <xdr:cNvPr id="404" name="円/楕円 403"/>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128710</xdr:rowOff>
    </xdr:from>
    <xdr:ext cx="762000" cy="259045"/>
    <xdr:sp macro="" textlink="">
      <xdr:nvSpPr>
        <xdr:cNvPr id="405" name="テキスト ボックス 404"/>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3528</xdr:rowOff>
    </xdr:from>
    <xdr:to>
      <xdr:col>19</xdr:col>
      <xdr:colOff>533400</xdr:colOff>
      <xdr:row>38</xdr:row>
      <xdr:rowOff>105128</xdr:rowOff>
    </xdr:to>
    <xdr:sp macro="" textlink="">
      <xdr:nvSpPr>
        <xdr:cNvPr id="406" name="円/楕円 405"/>
        <xdr:cNvSpPr/>
      </xdr:nvSpPr>
      <xdr:spPr>
        <a:xfrm>
          <a:off x="13462000" y="65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115305</xdr:rowOff>
    </xdr:from>
    <xdr:ext cx="762000" cy="259045"/>
    <xdr:sp macro="" textlink="">
      <xdr:nvSpPr>
        <xdr:cNvPr id="407" name="テキスト ボックス 406"/>
        <xdr:cNvSpPr txBox="1"/>
      </xdr:nvSpPr>
      <xdr:spPr>
        <a:xfrm>
          <a:off x="13131800" y="628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将来負担比率は、基金や都市計画税を含めた充当可能財源が、将来負担額を上回ったことにより、算定されていない。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今後とも公債費等の義務的経費の削減を中心とした行財政の見直しを進め、財政の健全化に努めていく。</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38" name="直線コネクタ 437"/>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39" name="将来負担の状況最小値テキスト"/>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0" name="直線コネクタ 439"/>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105125</xdr:rowOff>
    </xdr:from>
    <xdr:ext cx="762000" cy="259045"/>
    <xdr:sp macro="" textlink="">
      <xdr:nvSpPr>
        <xdr:cNvPr id="443" name="将来負担の状況平均値テキスト"/>
        <xdr:cNvSpPr txBox="1"/>
      </xdr:nvSpPr>
      <xdr:spPr>
        <a:xfrm>
          <a:off x="17106900" y="267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44" name="フローチャート : 判断 443"/>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5" name="フローチャート : 判断 444"/>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6" name="テキスト ボックス 445"/>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7" name="フローチャート : 判断 446"/>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8" name="テキスト ボックス 447"/>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141333</xdr:rowOff>
    </xdr:from>
    <xdr:to>
      <xdr:col>21</xdr:col>
      <xdr:colOff>50800</xdr:colOff>
      <xdr:row>15</xdr:row>
      <xdr:rowOff>71483</xdr:rowOff>
    </xdr:to>
    <xdr:sp macro="" textlink="">
      <xdr:nvSpPr>
        <xdr:cNvPr id="449" name="フローチャート : 判断 448"/>
        <xdr:cNvSpPr/>
      </xdr:nvSpPr>
      <xdr:spPr>
        <a:xfrm>
          <a:off x="14351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81660</xdr:rowOff>
    </xdr:from>
    <xdr:ext cx="762000" cy="259045"/>
    <xdr:sp macro="" textlink="">
      <xdr:nvSpPr>
        <xdr:cNvPr id="450" name="テキスト ボックス 449"/>
        <xdr:cNvSpPr txBox="1"/>
      </xdr:nvSpPr>
      <xdr:spPr>
        <a:xfrm>
          <a:off x="14020800" y="231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84788</xdr:rowOff>
    </xdr:from>
    <xdr:to>
      <xdr:col>19</xdr:col>
      <xdr:colOff>533400</xdr:colOff>
      <xdr:row>16</xdr:row>
      <xdr:rowOff>14938</xdr:rowOff>
    </xdr:to>
    <xdr:sp macro="" textlink="">
      <xdr:nvSpPr>
        <xdr:cNvPr id="451" name="フローチャート : 判断 450"/>
        <xdr:cNvSpPr/>
      </xdr:nvSpPr>
      <xdr:spPr>
        <a:xfrm>
          <a:off x="13462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25115</xdr:rowOff>
    </xdr:from>
    <xdr:ext cx="762000" cy="259045"/>
    <xdr:sp macro="" textlink="">
      <xdr:nvSpPr>
        <xdr:cNvPr id="452" name="テキスト ボックス 451"/>
        <xdr:cNvSpPr txBox="1"/>
      </xdr:nvSpPr>
      <xdr:spPr>
        <a:xfrm>
          <a:off x="13131800" y="24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群馬県千代田町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11,590
11,281
21.73
5,172,466
4,954,660
175,959
3,069,486
3,615,591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人件費にかかる経常収支比率は、類似団体平均値よりも若干上回っている。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近年は職員数の大幅な増減がないため数値はほぼ横ばいであるが、給与改定に伴い職員給が若干増加している。今後も給与の適正化を図るとともに、人件費の削減に努めていく。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142240</xdr:rowOff>
    </xdr:from>
    <xdr:to>
      <xdr:col>7</xdr:col>
      <xdr:colOff>15875</xdr:colOff>
      <xdr:row>37</xdr:row>
      <xdr:rowOff>24130</xdr:rowOff>
    </xdr:to>
    <xdr:cxnSp macro="">
      <xdr:nvCxnSpPr>
        <xdr:cNvPr id="66" name="直線コネクタ 65"/>
        <xdr:cNvCxnSpPr/>
      </xdr:nvCxnSpPr>
      <xdr:spPr>
        <a:xfrm>
          <a:off x="3987800" y="63144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165117</xdr:rowOff>
    </xdr:from>
    <xdr:ext cx="762000" cy="259045"/>
    <xdr:sp macro="" textlink="">
      <xdr:nvSpPr>
        <xdr:cNvPr id="67" name="人件費平均値テキスト"/>
        <xdr:cNvSpPr txBox="1"/>
      </xdr:nvSpPr>
      <xdr:spPr>
        <a:xfrm>
          <a:off x="4914900" y="5994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142240</xdr:rowOff>
    </xdr:from>
    <xdr:to>
      <xdr:col>5</xdr:col>
      <xdr:colOff>549275</xdr:colOff>
      <xdr:row>36</xdr:row>
      <xdr:rowOff>142240</xdr:rowOff>
    </xdr:to>
    <xdr:cxnSp macro="">
      <xdr:nvCxnSpPr>
        <xdr:cNvPr id="69" name="直線コネクタ 68"/>
        <xdr:cNvCxnSpPr/>
      </xdr:nvCxnSpPr>
      <xdr:spPr>
        <a:xfrm>
          <a:off x="3098800" y="6314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27940</xdr:rowOff>
    </xdr:from>
    <xdr:to>
      <xdr:col>4</xdr:col>
      <xdr:colOff>346075</xdr:colOff>
      <xdr:row>36</xdr:row>
      <xdr:rowOff>142240</xdr:rowOff>
    </xdr:to>
    <xdr:cxnSp macro="">
      <xdr:nvCxnSpPr>
        <xdr:cNvPr id="72" name="直線コネクタ 71"/>
        <xdr:cNvCxnSpPr/>
      </xdr:nvCxnSpPr>
      <xdr:spPr>
        <a:xfrm>
          <a:off x="2209800" y="62001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91440</xdr:rowOff>
    </xdr:from>
    <xdr:to>
      <xdr:col>4</xdr:col>
      <xdr:colOff>396875</xdr:colOff>
      <xdr:row>37</xdr:row>
      <xdr:rowOff>21590</xdr:rowOff>
    </xdr:to>
    <xdr:sp macro="" textlink="">
      <xdr:nvSpPr>
        <xdr:cNvPr id="73" name="フローチャート :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31767</xdr:rowOff>
    </xdr:from>
    <xdr:ext cx="762000" cy="259045"/>
    <xdr:sp macro="" textlink="">
      <xdr:nvSpPr>
        <xdr:cNvPr id="74" name="テキスト ボックス 73"/>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27940</xdr:rowOff>
    </xdr:from>
    <xdr:to>
      <xdr:col>3</xdr:col>
      <xdr:colOff>142875</xdr:colOff>
      <xdr:row>36</xdr:row>
      <xdr:rowOff>134620</xdr:rowOff>
    </xdr:to>
    <xdr:cxnSp macro="">
      <xdr:nvCxnSpPr>
        <xdr:cNvPr id="75" name="直線コネクタ 74"/>
        <xdr:cNvCxnSpPr/>
      </xdr:nvCxnSpPr>
      <xdr:spPr>
        <a:xfrm flipV="1">
          <a:off x="1320800" y="62001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xdr:rowOff>
    </xdr:from>
    <xdr:to>
      <xdr:col>3</xdr:col>
      <xdr:colOff>193675</xdr:colOff>
      <xdr:row>36</xdr:row>
      <xdr:rowOff>116840</xdr:rowOff>
    </xdr:to>
    <xdr:sp macro="" textlink="">
      <xdr:nvSpPr>
        <xdr:cNvPr id="76" name="フローチャート :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78" name="フローチャート : 判断 77"/>
        <xdr:cNvSpPr/>
      </xdr:nvSpPr>
      <xdr:spPr>
        <a:xfrm>
          <a:off x="1270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157497</xdr:rowOff>
    </xdr:from>
    <xdr:ext cx="762000" cy="259045"/>
    <xdr:sp macro="" textlink="">
      <xdr:nvSpPr>
        <xdr:cNvPr id="79" name="テキスト ボックス 78"/>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85" name="円/楕円 84"/>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116857</xdr:rowOff>
    </xdr:from>
    <xdr:ext cx="762000" cy="259045"/>
    <xdr:sp macro="" textlink="">
      <xdr:nvSpPr>
        <xdr:cNvPr id="86"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91440</xdr:rowOff>
    </xdr:from>
    <xdr:to>
      <xdr:col>5</xdr:col>
      <xdr:colOff>600075</xdr:colOff>
      <xdr:row>37</xdr:row>
      <xdr:rowOff>21590</xdr:rowOff>
    </xdr:to>
    <xdr:sp macro="" textlink="">
      <xdr:nvSpPr>
        <xdr:cNvPr id="87" name="円/楕円 86"/>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88" name="テキスト ボックス 87"/>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91440</xdr:rowOff>
    </xdr:from>
    <xdr:to>
      <xdr:col>4</xdr:col>
      <xdr:colOff>396875</xdr:colOff>
      <xdr:row>37</xdr:row>
      <xdr:rowOff>21590</xdr:rowOff>
    </xdr:to>
    <xdr:sp macro="" textlink="">
      <xdr:nvSpPr>
        <xdr:cNvPr id="89" name="円/楕円 88"/>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6367</xdr:rowOff>
    </xdr:from>
    <xdr:ext cx="762000" cy="259045"/>
    <xdr:sp macro="" textlink="">
      <xdr:nvSpPr>
        <xdr:cNvPr id="90" name="テキスト ボックス 89"/>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148590</xdr:rowOff>
    </xdr:from>
    <xdr:to>
      <xdr:col>3</xdr:col>
      <xdr:colOff>193675</xdr:colOff>
      <xdr:row>36</xdr:row>
      <xdr:rowOff>78740</xdr:rowOff>
    </xdr:to>
    <xdr:sp macro="" textlink="">
      <xdr:nvSpPr>
        <xdr:cNvPr id="91" name="円/楕円 90"/>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88917</xdr:rowOff>
    </xdr:from>
    <xdr:ext cx="762000" cy="259045"/>
    <xdr:sp macro="" textlink="">
      <xdr:nvSpPr>
        <xdr:cNvPr id="92" name="テキスト ボックス 91"/>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83820</xdr:rowOff>
    </xdr:from>
    <xdr:to>
      <xdr:col>1</xdr:col>
      <xdr:colOff>676275</xdr:colOff>
      <xdr:row>37</xdr:row>
      <xdr:rowOff>13970</xdr:rowOff>
    </xdr:to>
    <xdr:sp macro="" textlink="">
      <xdr:nvSpPr>
        <xdr:cNvPr id="93" name="円/楕円 92"/>
        <xdr:cNvSpPr/>
      </xdr:nvSpPr>
      <xdr:spPr>
        <a:xfrm>
          <a:off x="1270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170197</xdr:rowOff>
    </xdr:from>
    <xdr:ext cx="762000" cy="259045"/>
    <xdr:sp macro="" textlink="">
      <xdr:nvSpPr>
        <xdr:cNvPr id="94" name="テキスト ボックス 93"/>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物件費にかかる経常収支比率は、例年類似団体平均を大きく上回っている。平成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以降は、子ども子育て支援新制度により、町立幼稚園及び保育園の物件費を扶助費に振り替えたことで若干数値が減少しているものの、臨時職員等の賃金や委託料が大きな割合を占めているため依然として平均より高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今後も臨時職員定数の適正化を図るとともに、行財政改革大綱に基づき、さらなる事務事業の徹底した見直しを進め、経費の削減に努めていく。</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1270</xdr:rowOff>
    </xdr:from>
    <xdr:to>
      <xdr:col>24</xdr:col>
      <xdr:colOff>31750</xdr:colOff>
      <xdr:row>19</xdr:row>
      <xdr:rowOff>69850</xdr:rowOff>
    </xdr:to>
    <xdr:cxnSp macro="">
      <xdr:nvCxnSpPr>
        <xdr:cNvPr id="127" name="直線コネクタ 126"/>
        <xdr:cNvCxnSpPr/>
      </xdr:nvCxnSpPr>
      <xdr:spPr>
        <a:xfrm>
          <a:off x="15671800" y="32588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138447</xdr:rowOff>
    </xdr:from>
    <xdr:ext cx="762000" cy="259045"/>
    <xdr:sp macro="" textlink="">
      <xdr:nvSpPr>
        <xdr:cNvPr id="128" name="物件費平均値テキスト"/>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1270</xdr:rowOff>
    </xdr:from>
    <xdr:to>
      <xdr:col>22</xdr:col>
      <xdr:colOff>565150</xdr:colOff>
      <xdr:row>19</xdr:row>
      <xdr:rowOff>153670</xdr:rowOff>
    </xdr:to>
    <xdr:cxnSp macro="">
      <xdr:nvCxnSpPr>
        <xdr:cNvPr id="130" name="直線コネクタ 129"/>
        <xdr:cNvCxnSpPr/>
      </xdr:nvCxnSpPr>
      <xdr:spPr>
        <a:xfrm flipV="1">
          <a:off x="14782800" y="32588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24147</xdr:rowOff>
    </xdr:from>
    <xdr:ext cx="736600" cy="259045"/>
    <xdr:sp macro="" textlink="">
      <xdr:nvSpPr>
        <xdr:cNvPr id="132" name="テキスト ボックス 131"/>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153670</xdr:rowOff>
    </xdr:from>
    <xdr:to>
      <xdr:col>21</xdr:col>
      <xdr:colOff>361950</xdr:colOff>
      <xdr:row>20</xdr:row>
      <xdr:rowOff>5080</xdr:rowOff>
    </xdr:to>
    <xdr:cxnSp macro="">
      <xdr:nvCxnSpPr>
        <xdr:cNvPr id="133" name="直線コネクタ 132"/>
        <xdr:cNvCxnSpPr/>
      </xdr:nvCxnSpPr>
      <xdr:spPr>
        <a:xfrm flipV="1">
          <a:off x="13893800" y="3411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11430</xdr:rowOff>
    </xdr:from>
    <xdr:to>
      <xdr:col>21</xdr:col>
      <xdr:colOff>412750</xdr:colOff>
      <xdr:row>17</xdr:row>
      <xdr:rowOff>113030</xdr:rowOff>
    </xdr:to>
    <xdr:sp macro="" textlink="">
      <xdr:nvSpPr>
        <xdr:cNvPr id="134" name="フローチャート : 判断 133"/>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123207</xdr:rowOff>
    </xdr:from>
    <xdr:ext cx="762000" cy="259045"/>
    <xdr:sp macro="" textlink="">
      <xdr:nvSpPr>
        <xdr:cNvPr id="135" name="テキスト ボックス 134"/>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54610</xdr:rowOff>
    </xdr:from>
    <xdr:to>
      <xdr:col>20</xdr:col>
      <xdr:colOff>158750</xdr:colOff>
      <xdr:row>20</xdr:row>
      <xdr:rowOff>5080</xdr:rowOff>
    </xdr:to>
    <xdr:cxnSp macro="">
      <xdr:nvCxnSpPr>
        <xdr:cNvPr id="136" name="直線コネクタ 135"/>
        <xdr:cNvCxnSpPr/>
      </xdr:nvCxnSpPr>
      <xdr:spPr>
        <a:xfrm>
          <a:off x="13004800" y="33121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99060</xdr:rowOff>
    </xdr:from>
    <xdr:to>
      <xdr:col>20</xdr:col>
      <xdr:colOff>209550</xdr:colOff>
      <xdr:row>17</xdr:row>
      <xdr:rowOff>29210</xdr:rowOff>
    </xdr:to>
    <xdr:sp macro="" textlink="">
      <xdr:nvSpPr>
        <xdr:cNvPr id="137" name="フローチャート : 判断 136"/>
        <xdr:cNvSpPr/>
      </xdr:nvSpPr>
      <xdr:spPr>
        <a:xfrm>
          <a:off x="13843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39387</xdr:rowOff>
    </xdr:from>
    <xdr:ext cx="762000" cy="259045"/>
    <xdr:sp macro="" textlink="">
      <xdr:nvSpPr>
        <xdr:cNvPr id="138" name="テキスト ボックス 137"/>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xdr:rowOff>
    </xdr:from>
    <xdr:to>
      <xdr:col>19</xdr:col>
      <xdr:colOff>6350</xdr:colOff>
      <xdr:row>16</xdr:row>
      <xdr:rowOff>116840</xdr:rowOff>
    </xdr:to>
    <xdr:sp macro="" textlink="">
      <xdr:nvSpPr>
        <xdr:cNvPr id="139" name="フローチャート : 判断 138"/>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127017</xdr:rowOff>
    </xdr:from>
    <xdr:ext cx="762000" cy="259045"/>
    <xdr:sp macro="" textlink="">
      <xdr:nvSpPr>
        <xdr:cNvPr id="140" name="テキスト ボックス 139"/>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19050</xdr:rowOff>
    </xdr:from>
    <xdr:to>
      <xdr:col>24</xdr:col>
      <xdr:colOff>82550</xdr:colOff>
      <xdr:row>19</xdr:row>
      <xdr:rowOff>120650</xdr:rowOff>
    </xdr:to>
    <xdr:sp macro="" textlink="">
      <xdr:nvSpPr>
        <xdr:cNvPr id="146" name="円/楕円 145"/>
        <xdr:cNvSpPr/>
      </xdr:nvSpPr>
      <xdr:spPr>
        <a:xfrm>
          <a:off x="164592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162577</xdr:rowOff>
    </xdr:from>
    <xdr:ext cx="762000" cy="259045"/>
    <xdr:sp macro="" textlink="">
      <xdr:nvSpPr>
        <xdr:cNvPr id="147" name="物件費該当値テキスト"/>
        <xdr:cNvSpPr txBox="1"/>
      </xdr:nvSpPr>
      <xdr:spPr>
        <a:xfrm>
          <a:off x="165989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121920</xdr:rowOff>
    </xdr:from>
    <xdr:to>
      <xdr:col>22</xdr:col>
      <xdr:colOff>615950</xdr:colOff>
      <xdr:row>19</xdr:row>
      <xdr:rowOff>52070</xdr:rowOff>
    </xdr:to>
    <xdr:sp macro="" textlink="">
      <xdr:nvSpPr>
        <xdr:cNvPr id="148" name="円/楕円 147"/>
        <xdr:cNvSpPr/>
      </xdr:nvSpPr>
      <xdr:spPr>
        <a:xfrm>
          <a:off x="15621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36847</xdr:rowOff>
    </xdr:from>
    <xdr:ext cx="736600" cy="259045"/>
    <xdr:sp macro="" textlink="">
      <xdr:nvSpPr>
        <xdr:cNvPr id="149" name="テキスト ボックス 148"/>
        <xdr:cNvSpPr txBox="1"/>
      </xdr:nvSpPr>
      <xdr:spPr>
        <a:xfrm>
          <a:off x="15290800" y="329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102870</xdr:rowOff>
    </xdr:from>
    <xdr:to>
      <xdr:col>21</xdr:col>
      <xdr:colOff>412750</xdr:colOff>
      <xdr:row>20</xdr:row>
      <xdr:rowOff>33020</xdr:rowOff>
    </xdr:to>
    <xdr:sp macro="" textlink="">
      <xdr:nvSpPr>
        <xdr:cNvPr id="150" name="円/楕円 149"/>
        <xdr:cNvSpPr/>
      </xdr:nvSpPr>
      <xdr:spPr>
        <a:xfrm>
          <a:off x="147320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17797</xdr:rowOff>
    </xdr:from>
    <xdr:ext cx="762000" cy="259045"/>
    <xdr:sp macro="" textlink="">
      <xdr:nvSpPr>
        <xdr:cNvPr id="151" name="テキスト ボックス 150"/>
        <xdr:cNvSpPr txBox="1"/>
      </xdr:nvSpPr>
      <xdr:spPr>
        <a:xfrm>
          <a:off x="14401800" y="344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125730</xdr:rowOff>
    </xdr:from>
    <xdr:to>
      <xdr:col>20</xdr:col>
      <xdr:colOff>209550</xdr:colOff>
      <xdr:row>20</xdr:row>
      <xdr:rowOff>55880</xdr:rowOff>
    </xdr:to>
    <xdr:sp macro="" textlink="">
      <xdr:nvSpPr>
        <xdr:cNvPr id="152" name="円/楕円 151"/>
        <xdr:cNvSpPr/>
      </xdr:nvSpPr>
      <xdr:spPr>
        <a:xfrm>
          <a:off x="13843000" y="33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40657</xdr:rowOff>
    </xdr:from>
    <xdr:ext cx="762000" cy="259045"/>
    <xdr:sp macro="" textlink="">
      <xdr:nvSpPr>
        <xdr:cNvPr id="153" name="テキスト ボックス 152"/>
        <xdr:cNvSpPr txBox="1"/>
      </xdr:nvSpPr>
      <xdr:spPr>
        <a:xfrm>
          <a:off x="13512800" y="346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3810</xdr:rowOff>
    </xdr:from>
    <xdr:to>
      <xdr:col>19</xdr:col>
      <xdr:colOff>6350</xdr:colOff>
      <xdr:row>19</xdr:row>
      <xdr:rowOff>105410</xdr:rowOff>
    </xdr:to>
    <xdr:sp macro="" textlink="">
      <xdr:nvSpPr>
        <xdr:cNvPr id="154" name="円/楕円 153"/>
        <xdr:cNvSpPr/>
      </xdr:nvSpPr>
      <xdr:spPr>
        <a:xfrm>
          <a:off x="12954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90187</xdr:rowOff>
    </xdr:from>
    <xdr:ext cx="762000" cy="259045"/>
    <xdr:sp macro="" textlink="">
      <xdr:nvSpPr>
        <xdr:cNvPr id="155" name="テキスト ボックス 154"/>
        <xdr:cNvSpPr txBox="1"/>
      </xdr:nvSpPr>
      <xdr:spPr>
        <a:xfrm>
          <a:off x="12623800" y="33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扶助費にかかる経常収支比率は、例年類似団体平均と同程度で推移していたが、平成</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年度から始まった子ども子育て支援新制度により、町立幼稚園及び保育園の物件費を扶助費に振り替えたために数値が大きく増加した。さらに今年度は、保育園の臨時職員の増加などにより、昨年度と比較しても数値が大きくなっている。削減の難しい部分ではあるが、子どもの福祉医療費の対象年齢の拡充など、町単独で実施している事業については、財政状況とのバランスを図りながら財政を圧迫しないように努め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37193</xdr:rowOff>
    </xdr:from>
    <xdr:to>
      <xdr:col>7</xdr:col>
      <xdr:colOff>15875</xdr:colOff>
      <xdr:row>58</xdr:row>
      <xdr:rowOff>45357</xdr:rowOff>
    </xdr:to>
    <xdr:cxnSp macro="">
      <xdr:nvCxnSpPr>
        <xdr:cNvPr id="190" name="直線コネクタ 189"/>
        <xdr:cNvCxnSpPr/>
      </xdr:nvCxnSpPr>
      <xdr:spPr>
        <a:xfrm>
          <a:off x="3987800" y="9809843"/>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110672</xdr:rowOff>
    </xdr:from>
    <xdr:to>
      <xdr:col>5</xdr:col>
      <xdr:colOff>549275</xdr:colOff>
      <xdr:row>57</xdr:row>
      <xdr:rowOff>37193</xdr:rowOff>
    </xdr:to>
    <xdr:cxnSp macro="">
      <xdr:nvCxnSpPr>
        <xdr:cNvPr id="193" name="直線コネクタ 192"/>
        <xdr:cNvCxnSpPr/>
      </xdr:nvCxnSpPr>
      <xdr:spPr>
        <a:xfrm>
          <a:off x="3098800" y="9368972"/>
          <a:ext cx="889000" cy="44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24692</xdr:rowOff>
    </xdr:from>
    <xdr:ext cx="736600" cy="259045"/>
    <xdr:sp macro="" textlink="">
      <xdr:nvSpPr>
        <xdr:cNvPr id="195" name="テキスト ボックス 194"/>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110672</xdr:rowOff>
    </xdr:from>
    <xdr:to>
      <xdr:col>4</xdr:col>
      <xdr:colOff>346075</xdr:colOff>
      <xdr:row>55</xdr:row>
      <xdr:rowOff>69850</xdr:rowOff>
    </xdr:to>
    <xdr:cxnSp macro="">
      <xdr:nvCxnSpPr>
        <xdr:cNvPr id="196" name="直線コネクタ 195"/>
        <xdr:cNvCxnSpPr/>
      </xdr:nvCxnSpPr>
      <xdr:spPr>
        <a:xfrm flipV="1">
          <a:off x="2209800" y="93689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8" name="テキスト ボックス 197"/>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53522</xdr:rowOff>
    </xdr:from>
    <xdr:to>
      <xdr:col>3</xdr:col>
      <xdr:colOff>142875</xdr:colOff>
      <xdr:row>55</xdr:row>
      <xdr:rowOff>69850</xdr:rowOff>
    </xdr:to>
    <xdr:cxnSp macro="">
      <xdr:nvCxnSpPr>
        <xdr:cNvPr id="199" name="直線コネクタ 198"/>
        <xdr:cNvCxnSpPr/>
      </xdr:nvCxnSpPr>
      <xdr:spPr>
        <a:xfrm>
          <a:off x="1320800" y="94832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0" name="フローチャート : 判断 199"/>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01" name="テキスト ボックス 200"/>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03" name="テキスト ボックス 202"/>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166007</xdr:rowOff>
    </xdr:from>
    <xdr:to>
      <xdr:col>7</xdr:col>
      <xdr:colOff>66675</xdr:colOff>
      <xdr:row>58</xdr:row>
      <xdr:rowOff>96157</xdr:rowOff>
    </xdr:to>
    <xdr:sp macro="" textlink="">
      <xdr:nvSpPr>
        <xdr:cNvPr id="209" name="円/楕円 208"/>
        <xdr:cNvSpPr/>
      </xdr:nvSpPr>
      <xdr:spPr>
        <a:xfrm>
          <a:off x="47752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138084</xdr:rowOff>
    </xdr:from>
    <xdr:ext cx="762000" cy="259045"/>
    <xdr:sp macro="" textlink="">
      <xdr:nvSpPr>
        <xdr:cNvPr id="210" name="扶助費該当値テキスト"/>
        <xdr:cNvSpPr txBox="1"/>
      </xdr:nvSpPr>
      <xdr:spPr>
        <a:xfrm>
          <a:off x="49149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157843</xdr:rowOff>
    </xdr:from>
    <xdr:to>
      <xdr:col>5</xdr:col>
      <xdr:colOff>600075</xdr:colOff>
      <xdr:row>57</xdr:row>
      <xdr:rowOff>87993</xdr:rowOff>
    </xdr:to>
    <xdr:sp macro="" textlink="">
      <xdr:nvSpPr>
        <xdr:cNvPr id="211" name="円/楕円 210"/>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212" name="テキスト ボックス 211"/>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59872</xdr:rowOff>
    </xdr:from>
    <xdr:to>
      <xdr:col>4</xdr:col>
      <xdr:colOff>396875</xdr:colOff>
      <xdr:row>54</xdr:row>
      <xdr:rowOff>161472</xdr:rowOff>
    </xdr:to>
    <xdr:sp macro="" textlink="">
      <xdr:nvSpPr>
        <xdr:cNvPr id="213" name="円/楕円 212"/>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199</xdr:rowOff>
    </xdr:from>
    <xdr:ext cx="762000" cy="259045"/>
    <xdr:sp macro="" textlink="">
      <xdr:nvSpPr>
        <xdr:cNvPr id="214" name="テキスト ボックス 213"/>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5" name="円/楕円 214"/>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216" name="テキスト ボックス 215"/>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17" name="円/楕円 216"/>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89099</xdr:rowOff>
    </xdr:from>
    <xdr:ext cx="762000" cy="259045"/>
    <xdr:sp macro="" textlink="">
      <xdr:nvSpPr>
        <xdr:cNvPr id="218" name="テキスト ボックス 217"/>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その他にかかる経常収支比率は、類似団体平均を下回っている。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今後、公共施設等の老朽化に伴う維持補修費の増加が見込まれるため、計画的な事業実施に努めていく。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また、各特別会計に対する繰出金についても多額になっているため、繰出しについては、必要性などを考慮するよう努めていく。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40132</xdr:rowOff>
    </xdr:from>
    <xdr:to>
      <xdr:col>24</xdr:col>
      <xdr:colOff>31750</xdr:colOff>
      <xdr:row>56</xdr:row>
      <xdr:rowOff>40132</xdr:rowOff>
    </xdr:to>
    <xdr:cxnSp macro="">
      <xdr:nvCxnSpPr>
        <xdr:cNvPr id="248" name="直線コネクタ 247"/>
        <xdr:cNvCxnSpPr/>
      </xdr:nvCxnSpPr>
      <xdr:spPr>
        <a:xfrm>
          <a:off x="15671800" y="96413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49"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40132</xdr:rowOff>
    </xdr:from>
    <xdr:to>
      <xdr:col>22</xdr:col>
      <xdr:colOff>565150</xdr:colOff>
      <xdr:row>56</xdr:row>
      <xdr:rowOff>44704</xdr:rowOff>
    </xdr:to>
    <xdr:cxnSp macro="">
      <xdr:nvCxnSpPr>
        <xdr:cNvPr id="251" name="直線コネクタ 250"/>
        <xdr:cNvCxnSpPr/>
      </xdr:nvCxnSpPr>
      <xdr:spPr>
        <a:xfrm flipV="1">
          <a:off x="14782800" y="9641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87139</xdr:rowOff>
    </xdr:from>
    <xdr:ext cx="736600" cy="259045"/>
    <xdr:sp macro="" textlink="">
      <xdr:nvSpPr>
        <xdr:cNvPr id="253" name="テキスト ボックス 252"/>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26416</xdr:rowOff>
    </xdr:from>
    <xdr:to>
      <xdr:col>21</xdr:col>
      <xdr:colOff>361950</xdr:colOff>
      <xdr:row>56</xdr:row>
      <xdr:rowOff>44704</xdr:rowOff>
    </xdr:to>
    <xdr:cxnSp macro="">
      <xdr:nvCxnSpPr>
        <xdr:cNvPr id="254" name="直線コネクタ 253"/>
        <xdr:cNvCxnSpPr/>
      </xdr:nvCxnSpPr>
      <xdr:spPr>
        <a:xfrm>
          <a:off x="13893800" y="9627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117348</xdr:rowOff>
    </xdr:from>
    <xdr:to>
      <xdr:col>21</xdr:col>
      <xdr:colOff>412750</xdr:colOff>
      <xdr:row>57</xdr:row>
      <xdr:rowOff>47498</xdr:rowOff>
    </xdr:to>
    <xdr:sp macro="" textlink="">
      <xdr:nvSpPr>
        <xdr:cNvPr id="255" name="フローチャート : 判断 254"/>
        <xdr:cNvSpPr/>
      </xdr:nvSpPr>
      <xdr:spPr>
        <a:xfrm>
          <a:off x="14732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32275</xdr:rowOff>
    </xdr:from>
    <xdr:ext cx="762000" cy="259045"/>
    <xdr:sp macro="" textlink="">
      <xdr:nvSpPr>
        <xdr:cNvPr id="256" name="テキスト ボックス 255"/>
        <xdr:cNvSpPr txBox="1"/>
      </xdr:nvSpPr>
      <xdr:spPr>
        <a:xfrm>
          <a:off x="14401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26416</xdr:rowOff>
    </xdr:from>
    <xdr:to>
      <xdr:col>20</xdr:col>
      <xdr:colOff>158750</xdr:colOff>
      <xdr:row>56</xdr:row>
      <xdr:rowOff>26416</xdr:rowOff>
    </xdr:to>
    <xdr:cxnSp macro="">
      <xdr:nvCxnSpPr>
        <xdr:cNvPr id="257" name="直線コネクタ 256"/>
        <xdr:cNvCxnSpPr/>
      </xdr:nvCxnSpPr>
      <xdr:spPr>
        <a:xfrm>
          <a:off x="13004800" y="96276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58" name="フローチャート :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59" name="テキスト ボックス 258"/>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135636</xdr:rowOff>
    </xdr:from>
    <xdr:to>
      <xdr:col>19</xdr:col>
      <xdr:colOff>6350</xdr:colOff>
      <xdr:row>57</xdr:row>
      <xdr:rowOff>65786</xdr:rowOff>
    </xdr:to>
    <xdr:sp macro="" textlink="">
      <xdr:nvSpPr>
        <xdr:cNvPr id="260" name="フローチャート : 判断 259"/>
        <xdr:cNvSpPr/>
      </xdr:nvSpPr>
      <xdr:spPr>
        <a:xfrm>
          <a:off x="12954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50563</xdr:rowOff>
    </xdr:from>
    <xdr:ext cx="762000" cy="259045"/>
    <xdr:sp macro="" textlink="">
      <xdr:nvSpPr>
        <xdr:cNvPr id="261" name="テキスト ボックス 260"/>
        <xdr:cNvSpPr txBox="1"/>
      </xdr:nvSpPr>
      <xdr:spPr>
        <a:xfrm>
          <a:off x="12623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160782</xdr:rowOff>
    </xdr:from>
    <xdr:to>
      <xdr:col>24</xdr:col>
      <xdr:colOff>82550</xdr:colOff>
      <xdr:row>56</xdr:row>
      <xdr:rowOff>90932</xdr:rowOff>
    </xdr:to>
    <xdr:sp macro="" textlink="">
      <xdr:nvSpPr>
        <xdr:cNvPr id="267" name="円/楕円 266"/>
        <xdr:cNvSpPr/>
      </xdr:nvSpPr>
      <xdr:spPr>
        <a:xfrm>
          <a:off x="164592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5859</xdr:rowOff>
    </xdr:from>
    <xdr:ext cx="762000" cy="259045"/>
    <xdr:sp macro="" textlink="">
      <xdr:nvSpPr>
        <xdr:cNvPr id="268" name="その他該当値テキスト"/>
        <xdr:cNvSpPr txBox="1"/>
      </xdr:nvSpPr>
      <xdr:spPr>
        <a:xfrm>
          <a:off x="16598900" y="943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160782</xdr:rowOff>
    </xdr:from>
    <xdr:to>
      <xdr:col>22</xdr:col>
      <xdr:colOff>615950</xdr:colOff>
      <xdr:row>56</xdr:row>
      <xdr:rowOff>90932</xdr:rowOff>
    </xdr:to>
    <xdr:sp macro="" textlink="">
      <xdr:nvSpPr>
        <xdr:cNvPr id="269" name="円/楕円 268"/>
        <xdr:cNvSpPr/>
      </xdr:nvSpPr>
      <xdr:spPr>
        <a:xfrm>
          <a:off x="15621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101109</xdr:rowOff>
    </xdr:from>
    <xdr:ext cx="736600" cy="259045"/>
    <xdr:sp macro="" textlink="">
      <xdr:nvSpPr>
        <xdr:cNvPr id="270" name="テキスト ボックス 269"/>
        <xdr:cNvSpPr txBox="1"/>
      </xdr:nvSpPr>
      <xdr:spPr>
        <a:xfrm>
          <a:off x="15290800" y="935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165354</xdr:rowOff>
    </xdr:from>
    <xdr:to>
      <xdr:col>21</xdr:col>
      <xdr:colOff>412750</xdr:colOff>
      <xdr:row>56</xdr:row>
      <xdr:rowOff>95504</xdr:rowOff>
    </xdr:to>
    <xdr:sp macro="" textlink="">
      <xdr:nvSpPr>
        <xdr:cNvPr id="271" name="円/楕円 270"/>
        <xdr:cNvSpPr/>
      </xdr:nvSpPr>
      <xdr:spPr>
        <a:xfrm>
          <a:off x="14732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72" name="テキスト ボックス 271"/>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147066</xdr:rowOff>
    </xdr:from>
    <xdr:to>
      <xdr:col>20</xdr:col>
      <xdr:colOff>209550</xdr:colOff>
      <xdr:row>56</xdr:row>
      <xdr:rowOff>77216</xdr:rowOff>
    </xdr:to>
    <xdr:sp macro="" textlink="">
      <xdr:nvSpPr>
        <xdr:cNvPr id="273" name="円/楕円 272"/>
        <xdr:cNvSpPr/>
      </xdr:nvSpPr>
      <xdr:spPr>
        <a:xfrm>
          <a:off x="13843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87393</xdr:rowOff>
    </xdr:from>
    <xdr:ext cx="762000" cy="259045"/>
    <xdr:sp macro="" textlink="">
      <xdr:nvSpPr>
        <xdr:cNvPr id="274" name="テキスト ボックス 273"/>
        <xdr:cNvSpPr txBox="1"/>
      </xdr:nvSpPr>
      <xdr:spPr>
        <a:xfrm>
          <a:off x="13512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147066</xdr:rowOff>
    </xdr:from>
    <xdr:to>
      <xdr:col>19</xdr:col>
      <xdr:colOff>6350</xdr:colOff>
      <xdr:row>56</xdr:row>
      <xdr:rowOff>77216</xdr:rowOff>
    </xdr:to>
    <xdr:sp macro="" textlink="">
      <xdr:nvSpPr>
        <xdr:cNvPr id="275" name="円/楕円 274"/>
        <xdr:cNvSpPr/>
      </xdr:nvSpPr>
      <xdr:spPr>
        <a:xfrm>
          <a:off x="12954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87393</xdr:rowOff>
    </xdr:from>
    <xdr:ext cx="762000" cy="259045"/>
    <xdr:sp macro="" textlink="">
      <xdr:nvSpPr>
        <xdr:cNvPr id="276" name="テキスト ボックス 275"/>
        <xdr:cNvSpPr txBox="1"/>
      </xdr:nvSpPr>
      <xdr:spPr>
        <a:xfrm>
          <a:off x="12623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補助費等にかかる経常収支比率は、類似団体平均を大きく上回っている。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一部事務組合への加入数が類似団体に比べ多く、当該負担金が多額であることが要因と考えられる。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一部事務組合への負担金削減は性質上難しいと思われるが、その他の負担金や町独自の補助金の見直しを実施することにより、補助費等の削減に努めていく。</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62992</xdr:rowOff>
    </xdr:from>
    <xdr:to>
      <xdr:col>24</xdr:col>
      <xdr:colOff>31750</xdr:colOff>
      <xdr:row>38</xdr:row>
      <xdr:rowOff>90424</xdr:rowOff>
    </xdr:to>
    <xdr:cxnSp macro="">
      <xdr:nvCxnSpPr>
        <xdr:cNvPr id="306" name="直線コネクタ 305"/>
        <xdr:cNvCxnSpPr/>
      </xdr:nvCxnSpPr>
      <xdr:spPr>
        <a:xfrm>
          <a:off x="15671800" y="65780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07"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62992</xdr:rowOff>
    </xdr:from>
    <xdr:to>
      <xdr:col>22</xdr:col>
      <xdr:colOff>565150</xdr:colOff>
      <xdr:row>38</xdr:row>
      <xdr:rowOff>113284</xdr:rowOff>
    </xdr:to>
    <xdr:cxnSp macro="">
      <xdr:nvCxnSpPr>
        <xdr:cNvPr id="309" name="直線コネクタ 308"/>
        <xdr:cNvCxnSpPr/>
      </xdr:nvCxnSpPr>
      <xdr:spPr>
        <a:xfrm flipV="1">
          <a:off x="14782800" y="65780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75963</xdr:rowOff>
    </xdr:from>
    <xdr:ext cx="736600" cy="259045"/>
    <xdr:sp macro="" textlink="">
      <xdr:nvSpPr>
        <xdr:cNvPr id="311" name="テキスト ボックス 310"/>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113284</xdr:rowOff>
    </xdr:from>
    <xdr:to>
      <xdr:col>21</xdr:col>
      <xdr:colOff>361950</xdr:colOff>
      <xdr:row>38</xdr:row>
      <xdr:rowOff>163576</xdr:rowOff>
    </xdr:to>
    <xdr:cxnSp macro="">
      <xdr:nvCxnSpPr>
        <xdr:cNvPr id="312" name="直線コネクタ 311"/>
        <xdr:cNvCxnSpPr/>
      </xdr:nvCxnSpPr>
      <xdr:spPr>
        <a:xfrm flipV="1">
          <a:off x="13893800" y="66283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3" name="フローチャート : 判断 312"/>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130827</xdr:rowOff>
    </xdr:from>
    <xdr:ext cx="762000" cy="259045"/>
    <xdr:sp macro="" textlink="">
      <xdr:nvSpPr>
        <xdr:cNvPr id="314" name="テキスト ボックス 313"/>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127000</xdr:rowOff>
    </xdr:from>
    <xdr:to>
      <xdr:col>20</xdr:col>
      <xdr:colOff>158750</xdr:colOff>
      <xdr:row>38</xdr:row>
      <xdr:rowOff>163576</xdr:rowOff>
    </xdr:to>
    <xdr:cxnSp macro="">
      <xdr:nvCxnSpPr>
        <xdr:cNvPr id="315" name="直線コネクタ 314"/>
        <xdr:cNvCxnSpPr/>
      </xdr:nvCxnSpPr>
      <xdr:spPr>
        <a:xfrm>
          <a:off x="13004800" y="66421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6" name="フローチャート : 判断 315"/>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7" name="テキスト ボックス 316"/>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18" name="フローチャート : 判断 317"/>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94251</xdr:rowOff>
    </xdr:from>
    <xdr:ext cx="762000" cy="259045"/>
    <xdr:sp macro="" textlink="">
      <xdr:nvSpPr>
        <xdr:cNvPr id="319" name="テキスト ボックス 318"/>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39624</xdr:rowOff>
    </xdr:from>
    <xdr:to>
      <xdr:col>24</xdr:col>
      <xdr:colOff>82550</xdr:colOff>
      <xdr:row>38</xdr:row>
      <xdr:rowOff>141224</xdr:rowOff>
    </xdr:to>
    <xdr:sp macro="" textlink="">
      <xdr:nvSpPr>
        <xdr:cNvPr id="325" name="円/楕円 324"/>
        <xdr:cNvSpPr/>
      </xdr:nvSpPr>
      <xdr:spPr>
        <a:xfrm>
          <a:off x="16459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11701</xdr:rowOff>
    </xdr:from>
    <xdr:ext cx="762000" cy="259045"/>
    <xdr:sp macro="" textlink="">
      <xdr:nvSpPr>
        <xdr:cNvPr id="326" name="補助費等該当値テキスト"/>
        <xdr:cNvSpPr txBox="1"/>
      </xdr:nvSpPr>
      <xdr:spPr>
        <a:xfrm>
          <a:off x="16598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12192</xdr:rowOff>
    </xdr:from>
    <xdr:to>
      <xdr:col>22</xdr:col>
      <xdr:colOff>615950</xdr:colOff>
      <xdr:row>38</xdr:row>
      <xdr:rowOff>113792</xdr:rowOff>
    </xdr:to>
    <xdr:sp macro="" textlink="">
      <xdr:nvSpPr>
        <xdr:cNvPr id="327" name="円/楕円 326"/>
        <xdr:cNvSpPr/>
      </xdr:nvSpPr>
      <xdr:spPr>
        <a:xfrm>
          <a:off x="15621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98569</xdr:rowOff>
    </xdr:from>
    <xdr:ext cx="736600" cy="259045"/>
    <xdr:sp macro="" textlink="">
      <xdr:nvSpPr>
        <xdr:cNvPr id="328" name="テキスト ボックス 327"/>
        <xdr:cNvSpPr txBox="1"/>
      </xdr:nvSpPr>
      <xdr:spPr>
        <a:xfrm>
          <a:off x="15290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62484</xdr:rowOff>
    </xdr:from>
    <xdr:to>
      <xdr:col>21</xdr:col>
      <xdr:colOff>412750</xdr:colOff>
      <xdr:row>38</xdr:row>
      <xdr:rowOff>164084</xdr:rowOff>
    </xdr:to>
    <xdr:sp macro="" textlink="">
      <xdr:nvSpPr>
        <xdr:cNvPr id="329" name="円/楕円 328"/>
        <xdr:cNvSpPr/>
      </xdr:nvSpPr>
      <xdr:spPr>
        <a:xfrm>
          <a:off x="14732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148861</xdr:rowOff>
    </xdr:from>
    <xdr:ext cx="762000" cy="259045"/>
    <xdr:sp macro="" textlink="">
      <xdr:nvSpPr>
        <xdr:cNvPr id="330" name="テキスト ボックス 329"/>
        <xdr:cNvSpPr txBox="1"/>
      </xdr:nvSpPr>
      <xdr:spPr>
        <a:xfrm>
          <a:off x="14401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112776</xdr:rowOff>
    </xdr:from>
    <xdr:to>
      <xdr:col>20</xdr:col>
      <xdr:colOff>209550</xdr:colOff>
      <xdr:row>39</xdr:row>
      <xdr:rowOff>42926</xdr:rowOff>
    </xdr:to>
    <xdr:sp macro="" textlink="">
      <xdr:nvSpPr>
        <xdr:cNvPr id="331" name="円/楕円 330"/>
        <xdr:cNvSpPr/>
      </xdr:nvSpPr>
      <xdr:spPr>
        <a:xfrm>
          <a:off x="13843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27703</xdr:rowOff>
    </xdr:from>
    <xdr:ext cx="762000" cy="259045"/>
    <xdr:sp macro="" textlink="">
      <xdr:nvSpPr>
        <xdr:cNvPr id="332" name="テキスト ボックス 331"/>
        <xdr:cNvSpPr txBox="1"/>
      </xdr:nvSpPr>
      <xdr:spPr>
        <a:xfrm>
          <a:off x="13512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76200</xdr:rowOff>
    </xdr:from>
    <xdr:to>
      <xdr:col>19</xdr:col>
      <xdr:colOff>6350</xdr:colOff>
      <xdr:row>39</xdr:row>
      <xdr:rowOff>6350</xdr:rowOff>
    </xdr:to>
    <xdr:sp macro="" textlink="">
      <xdr:nvSpPr>
        <xdr:cNvPr id="333" name="円/楕円 332"/>
        <xdr:cNvSpPr/>
      </xdr:nvSpPr>
      <xdr:spPr>
        <a:xfrm>
          <a:off x="12954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162577</xdr:rowOff>
    </xdr:from>
    <xdr:ext cx="762000" cy="259045"/>
    <xdr:sp macro="" textlink="">
      <xdr:nvSpPr>
        <xdr:cNvPr id="334" name="テキスト ボックス 333"/>
        <xdr:cNvSpPr txBox="1"/>
      </xdr:nvSpPr>
      <xdr:spPr>
        <a:xfrm>
          <a:off x="12623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公債費にかかる経常収支比率は、全体的には若干の増加傾向にあるものの、例年類似団体平均を下回っている。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公共施設等の老朽化対策への対応や臨時財政対策債など、起債の借入は行っていくと思われるが、交付税算入のある地方債の借入に限定するなど、財政面への影響を極力抑えながら事業実施に努めていく。</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99568</xdr:rowOff>
    </xdr:from>
    <xdr:to>
      <xdr:col>7</xdr:col>
      <xdr:colOff>15875</xdr:colOff>
      <xdr:row>76</xdr:row>
      <xdr:rowOff>131572</xdr:rowOff>
    </xdr:to>
    <xdr:cxnSp macro="">
      <xdr:nvCxnSpPr>
        <xdr:cNvPr id="364" name="直線コネクタ 363"/>
        <xdr:cNvCxnSpPr/>
      </xdr:nvCxnSpPr>
      <xdr:spPr>
        <a:xfrm>
          <a:off x="3987800" y="131297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55135</xdr:rowOff>
    </xdr:from>
    <xdr:ext cx="762000" cy="259045"/>
    <xdr:sp macro="" textlink="">
      <xdr:nvSpPr>
        <xdr:cNvPr id="365" name="公債費平均値テキスト"/>
        <xdr:cNvSpPr txBox="1"/>
      </xdr:nvSpPr>
      <xdr:spPr>
        <a:xfrm>
          <a:off x="4914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99568</xdr:rowOff>
    </xdr:from>
    <xdr:to>
      <xdr:col>5</xdr:col>
      <xdr:colOff>549275</xdr:colOff>
      <xdr:row>76</xdr:row>
      <xdr:rowOff>117856</xdr:rowOff>
    </xdr:to>
    <xdr:cxnSp macro="">
      <xdr:nvCxnSpPr>
        <xdr:cNvPr id="367" name="直線コネクタ 366"/>
        <xdr:cNvCxnSpPr/>
      </xdr:nvCxnSpPr>
      <xdr:spPr>
        <a:xfrm flipV="1">
          <a:off x="3098800" y="13129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72137</xdr:rowOff>
    </xdr:from>
    <xdr:to>
      <xdr:col>4</xdr:col>
      <xdr:colOff>346075</xdr:colOff>
      <xdr:row>76</xdr:row>
      <xdr:rowOff>117856</xdr:rowOff>
    </xdr:to>
    <xdr:cxnSp macro="">
      <xdr:nvCxnSpPr>
        <xdr:cNvPr id="370" name="直線コネクタ 369"/>
        <xdr:cNvCxnSpPr/>
      </xdr:nvCxnSpPr>
      <xdr:spPr>
        <a:xfrm>
          <a:off x="2209800" y="131023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80772</xdr:rowOff>
    </xdr:from>
    <xdr:to>
      <xdr:col>4</xdr:col>
      <xdr:colOff>396875</xdr:colOff>
      <xdr:row>77</xdr:row>
      <xdr:rowOff>10922</xdr:rowOff>
    </xdr:to>
    <xdr:sp macro="" textlink="">
      <xdr:nvSpPr>
        <xdr:cNvPr id="371" name="フローチャート : 判断 370"/>
        <xdr:cNvSpPr/>
      </xdr:nvSpPr>
      <xdr:spPr>
        <a:xfrm>
          <a:off x="3048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167149</xdr:rowOff>
    </xdr:from>
    <xdr:ext cx="762000" cy="259045"/>
    <xdr:sp macro="" textlink="">
      <xdr:nvSpPr>
        <xdr:cNvPr id="372" name="テキスト ボックス 371"/>
        <xdr:cNvSpPr txBox="1"/>
      </xdr:nvSpPr>
      <xdr:spPr>
        <a:xfrm>
          <a:off x="2717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30987</xdr:rowOff>
    </xdr:from>
    <xdr:to>
      <xdr:col>3</xdr:col>
      <xdr:colOff>142875</xdr:colOff>
      <xdr:row>76</xdr:row>
      <xdr:rowOff>72137</xdr:rowOff>
    </xdr:to>
    <xdr:cxnSp macro="">
      <xdr:nvCxnSpPr>
        <xdr:cNvPr id="373" name="直線コネクタ 372"/>
        <xdr:cNvCxnSpPr/>
      </xdr:nvCxnSpPr>
      <xdr:spPr>
        <a:xfrm>
          <a:off x="1320800" y="130611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112776</xdr:rowOff>
    </xdr:from>
    <xdr:to>
      <xdr:col>3</xdr:col>
      <xdr:colOff>193675</xdr:colOff>
      <xdr:row>77</xdr:row>
      <xdr:rowOff>42926</xdr:rowOff>
    </xdr:to>
    <xdr:sp macro="" textlink="">
      <xdr:nvSpPr>
        <xdr:cNvPr id="374" name="フローチャート : 判断 373"/>
        <xdr:cNvSpPr/>
      </xdr:nvSpPr>
      <xdr:spPr>
        <a:xfrm>
          <a:off x="2159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27703</xdr:rowOff>
    </xdr:from>
    <xdr:ext cx="762000" cy="259045"/>
    <xdr:sp macro="" textlink="">
      <xdr:nvSpPr>
        <xdr:cNvPr id="375" name="テキスト ボックス 374"/>
        <xdr:cNvSpPr txBox="1"/>
      </xdr:nvSpPr>
      <xdr:spPr>
        <a:xfrm>
          <a:off x="1828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103632</xdr:rowOff>
    </xdr:from>
    <xdr:to>
      <xdr:col>1</xdr:col>
      <xdr:colOff>676275</xdr:colOff>
      <xdr:row>77</xdr:row>
      <xdr:rowOff>33782</xdr:rowOff>
    </xdr:to>
    <xdr:sp macro="" textlink="">
      <xdr:nvSpPr>
        <xdr:cNvPr id="376" name="フローチャート : 判断 375"/>
        <xdr:cNvSpPr/>
      </xdr:nvSpPr>
      <xdr:spPr>
        <a:xfrm>
          <a:off x="1270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18559</xdr:rowOff>
    </xdr:from>
    <xdr:ext cx="762000" cy="259045"/>
    <xdr:sp macro="" textlink="">
      <xdr:nvSpPr>
        <xdr:cNvPr id="377" name="テキスト ボックス 376"/>
        <xdr:cNvSpPr txBox="1"/>
      </xdr:nvSpPr>
      <xdr:spPr>
        <a:xfrm>
          <a:off x="939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80772</xdr:rowOff>
    </xdr:from>
    <xdr:to>
      <xdr:col>7</xdr:col>
      <xdr:colOff>66675</xdr:colOff>
      <xdr:row>77</xdr:row>
      <xdr:rowOff>10922</xdr:rowOff>
    </xdr:to>
    <xdr:sp macro="" textlink="">
      <xdr:nvSpPr>
        <xdr:cNvPr id="383" name="円/楕円 382"/>
        <xdr:cNvSpPr/>
      </xdr:nvSpPr>
      <xdr:spPr>
        <a:xfrm>
          <a:off x="4775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97299</xdr:rowOff>
    </xdr:from>
    <xdr:ext cx="762000" cy="259045"/>
    <xdr:sp macro="" textlink="">
      <xdr:nvSpPr>
        <xdr:cNvPr id="384" name="公債費該当値テキスト"/>
        <xdr:cNvSpPr txBox="1"/>
      </xdr:nvSpPr>
      <xdr:spPr>
        <a:xfrm>
          <a:off x="4914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48768</xdr:rowOff>
    </xdr:from>
    <xdr:to>
      <xdr:col>5</xdr:col>
      <xdr:colOff>600075</xdr:colOff>
      <xdr:row>76</xdr:row>
      <xdr:rowOff>150368</xdr:rowOff>
    </xdr:to>
    <xdr:sp macro="" textlink="">
      <xdr:nvSpPr>
        <xdr:cNvPr id="385" name="円/楕円 384"/>
        <xdr:cNvSpPr/>
      </xdr:nvSpPr>
      <xdr:spPr>
        <a:xfrm>
          <a:off x="3937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160545</xdr:rowOff>
    </xdr:from>
    <xdr:ext cx="736600" cy="259045"/>
    <xdr:sp macro="" textlink="">
      <xdr:nvSpPr>
        <xdr:cNvPr id="386" name="テキスト ボックス 385"/>
        <xdr:cNvSpPr txBox="1"/>
      </xdr:nvSpPr>
      <xdr:spPr>
        <a:xfrm>
          <a:off x="3606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67056</xdr:rowOff>
    </xdr:from>
    <xdr:to>
      <xdr:col>4</xdr:col>
      <xdr:colOff>396875</xdr:colOff>
      <xdr:row>76</xdr:row>
      <xdr:rowOff>168656</xdr:rowOff>
    </xdr:to>
    <xdr:sp macro="" textlink="">
      <xdr:nvSpPr>
        <xdr:cNvPr id="387" name="円/楕円 386"/>
        <xdr:cNvSpPr/>
      </xdr:nvSpPr>
      <xdr:spPr>
        <a:xfrm>
          <a:off x="3048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7383</xdr:rowOff>
    </xdr:from>
    <xdr:ext cx="762000" cy="259045"/>
    <xdr:sp macro="" textlink="">
      <xdr:nvSpPr>
        <xdr:cNvPr id="388" name="テキスト ボックス 387"/>
        <xdr:cNvSpPr txBox="1"/>
      </xdr:nvSpPr>
      <xdr:spPr>
        <a:xfrm>
          <a:off x="2717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21337</xdr:rowOff>
    </xdr:from>
    <xdr:to>
      <xdr:col>3</xdr:col>
      <xdr:colOff>193675</xdr:colOff>
      <xdr:row>76</xdr:row>
      <xdr:rowOff>122937</xdr:rowOff>
    </xdr:to>
    <xdr:sp macro="" textlink="">
      <xdr:nvSpPr>
        <xdr:cNvPr id="389" name="円/楕円 388"/>
        <xdr:cNvSpPr/>
      </xdr:nvSpPr>
      <xdr:spPr>
        <a:xfrm>
          <a:off x="2159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133113</xdr:rowOff>
    </xdr:from>
    <xdr:ext cx="762000" cy="259045"/>
    <xdr:sp macro="" textlink="">
      <xdr:nvSpPr>
        <xdr:cNvPr id="390" name="テキスト ボックス 389"/>
        <xdr:cNvSpPr txBox="1"/>
      </xdr:nvSpPr>
      <xdr:spPr>
        <a:xfrm>
          <a:off x="1828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151637</xdr:rowOff>
    </xdr:from>
    <xdr:to>
      <xdr:col>1</xdr:col>
      <xdr:colOff>676275</xdr:colOff>
      <xdr:row>76</xdr:row>
      <xdr:rowOff>81787</xdr:rowOff>
    </xdr:to>
    <xdr:sp macro="" textlink="">
      <xdr:nvSpPr>
        <xdr:cNvPr id="391" name="円/楕円 390"/>
        <xdr:cNvSpPr/>
      </xdr:nvSpPr>
      <xdr:spPr>
        <a:xfrm>
          <a:off x="1270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91965</xdr:rowOff>
    </xdr:from>
    <xdr:ext cx="762000" cy="259045"/>
    <xdr:sp macro="" textlink="">
      <xdr:nvSpPr>
        <xdr:cNvPr id="392" name="テキスト ボックス 391"/>
        <xdr:cNvSpPr txBox="1"/>
      </xdr:nvSpPr>
      <xdr:spPr>
        <a:xfrm>
          <a:off x="939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公債費以外の経常収支比率は、類似団体平均を大きく上回っている。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主に物件費及び補助費等の経常収支比率が高いことによるものであり、今年度は分母である普通交付税や地方消費税交付金が減少したことで例年よりさらに数値が増加している。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今後は、行財政改革大綱に基づき、さらなる事務事業の徹底した見直しを進め、全体的な経費の削減に努めていく。</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43180</xdr:rowOff>
    </xdr:from>
    <xdr:to>
      <xdr:col>24</xdr:col>
      <xdr:colOff>31750</xdr:colOff>
      <xdr:row>79</xdr:row>
      <xdr:rowOff>168911</xdr:rowOff>
    </xdr:to>
    <xdr:cxnSp macro="">
      <xdr:nvCxnSpPr>
        <xdr:cNvPr id="425" name="直線コネクタ 424"/>
        <xdr:cNvCxnSpPr/>
      </xdr:nvCxnSpPr>
      <xdr:spPr>
        <a:xfrm>
          <a:off x="15671800" y="13587730"/>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47007</xdr:rowOff>
    </xdr:from>
    <xdr:ext cx="762000" cy="259045"/>
    <xdr:sp macro="" textlink="">
      <xdr:nvSpPr>
        <xdr:cNvPr id="426" name="公債費以外平均値テキスト"/>
        <xdr:cNvSpPr txBox="1"/>
      </xdr:nvSpPr>
      <xdr:spPr>
        <a:xfrm>
          <a:off x="16598900" y="13077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43180</xdr:rowOff>
    </xdr:from>
    <xdr:to>
      <xdr:col>22</xdr:col>
      <xdr:colOff>565150</xdr:colOff>
      <xdr:row>79</xdr:row>
      <xdr:rowOff>62230</xdr:rowOff>
    </xdr:to>
    <xdr:cxnSp macro="">
      <xdr:nvCxnSpPr>
        <xdr:cNvPr id="428" name="直線コネクタ 427"/>
        <xdr:cNvCxnSpPr/>
      </xdr:nvCxnSpPr>
      <xdr:spPr>
        <a:xfrm flipV="1">
          <a:off x="14782800" y="135877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30" name="テキスト ボックス 429"/>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62230</xdr:rowOff>
    </xdr:from>
    <xdr:to>
      <xdr:col>21</xdr:col>
      <xdr:colOff>361950</xdr:colOff>
      <xdr:row>79</xdr:row>
      <xdr:rowOff>73661</xdr:rowOff>
    </xdr:to>
    <xdr:cxnSp macro="">
      <xdr:nvCxnSpPr>
        <xdr:cNvPr id="431" name="直線コネクタ 430"/>
        <xdr:cNvCxnSpPr/>
      </xdr:nvCxnSpPr>
      <xdr:spPr>
        <a:xfrm flipV="1">
          <a:off x="13893800" y="136067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32" name="フローチャート : 判断 431"/>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27957</xdr:rowOff>
    </xdr:from>
    <xdr:ext cx="762000" cy="259045"/>
    <xdr:sp macro="" textlink="">
      <xdr:nvSpPr>
        <xdr:cNvPr id="433" name="テキスト ボックス 432"/>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31750</xdr:rowOff>
    </xdr:from>
    <xdr:to>
      <xdr:col>20</xdr:col>
      <xdr:colOff>158750</xdr:colOff>
      <xdr:row>79</xdr:row>
      <xdr:rowOff>73661</xdr:rowOff>
    </xdr:to>
    <xdr:cxnSp macro="">
      <xdr:nvCxnSpPr>
        <xdr:cNvPr id="434" name="直線コネクタ 433"/>
        <xdr:cNvCxnSpPr/>
      </xdr:nvCxnSpPr>
      <xdr:spPr>
        <a:xfrm>
          <a:off x="13004800" y="135763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156211</xdr:rowOff>
    </xdr:from>
    <xdr:to>
      <xdr:col>20</xdr:col>
      <xdr:colOff>209550</xdr:colOff>
      <xdr:row>77</xdr:row>
      <xdr:rowOff>86361</xdr:rowOff>
    </xdr:to>
    <xdr:sp macro="" textlink="">
      <xdr:nvSpPr>
        <xdr:cNvPr id="435" name="フローチャート : 判断 434"/>
        <xdr:cNvSpPr/>
      </xdr:nvSpPr>
      <xdr:spPr>
        <a:xfrm>
          <a:off x="13843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96538</xdr:rowOff>
    </xdr:from>
    <xdr:ext cx="762000" cy="259045"/>
    <xdr:sp macro="" textlink="">
      <xdr:nvSpPr>
        <xdr:cNvPr id="436" name="テキスト ボックス 435"/>
        <xdr:cNvSpPr txBox="1"/>
      </xdr:nvSpPr>
      <xdr:spPr>
        <a:xfrm>
          <a:off x="13512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37" name="フローチャート : 判断 436"/>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73677</xdr:rowOff>
    </xdr:from>
    <xdr:ext cx="762000" cy="259045"/>
    <xdr:sp macro="" textlink="">
      <xdr:nvSpPr>
        <xdr:cNvPr id="438" name="テキスト ボックス 437"/>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118111</xdr:rowOff>
    </xdr:from>
    <xdr:to>
      <xdr:col>24</xdr:col>
      <xdr:colOff>82550</xdr:colOff>
      <xdr:row>80</xdr:row>
      <xdr:rowOff>48261</xdr:rowOff>
    </xdr:to>
    <xdr:sp macro="" textlink="">
      <xdr:nvSpPr>
        <xdr:cNvPr id="444" name="円/楕円 443"/>
        <xdr:cNvSpPr/>
      </xdr:nvSpPr>
      <xdr:spPr>
        <a:xfrm>
          <a:off x="164592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90188</xdr:rowOff>
    </xdr:from>
    <xdr:ext cx="762000" cy="259045"/>
    <xdr:sp macro="" textlink="">
      <xdr:nvSpPr>
        <xdr:cNvPr id="445" name="公債費以外該当値テキスト"/>
        <xdr:cNvSpPr txBox="1"/>
      </xdr:nvSpPr>
      <xdr:spPr>
        <a:xfrm>
          <a:off x="165989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163830</xdr:rowOff>
    </xdr:from>
    <xdr:to>
      <xdr:col>22</xdr:col>
      <xdr:colOff>615950</xdr:colOff>
      <xdr:row>79</xdr:row>
      <xdr:rowOff>93980</xdr:rowOff>
    </xdr:to>
    <xdr:sp macro="" textlink="">
      <xdr:nvSpPr>
        <xdr:cNvPr id="446" name="円/楕円 445"/>
        <xdr:cNvSpPr/>
      </xdr:nvSpPr>
      <xdr:spPr>
        <a:xfrm>
          <a:off x="15621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78757</xdr:rowOff>
    </xdr:from>
    <xdr:ext cx="736600" cy="259045"/>
    <xdr:sp macro="" textlink="">
      <xdr:nvSpPr>
        <xdr:cNvPr id="447" name="テキスト ボックス 446"/>
        <xdr:cNvSpPr txBox="1"/>
      </xdr:nvSpPr>
      <xdr:spPr>
        <a:xfrm>
          <a:off x="15290800" y="1362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11430</xdr:rowOff>
    </xdr:from>
    <xdr:to>
      <xdr:col>21</xdr:col>
      <xdr:colOff>412750</xdr:colOff>
      <xdr:row>79</xdr:row>
      <xdr:rowOff>113030</xdr:rowOff>
    </xdr:to>
    <xdr:sp macro="" textlink="">
      <xdr:nvSpPr>
        <xdr:cNvPr id="448" name="円/楕円 447"/>
        <xdr:cNvSpPr/>
      </xdr:nvSpPr>
      <xdr:spPr>
        <a:xfrm>
          <a:off x="14732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97807</xdr:rowOff>
    </xdr:from>
    <xdr:ext cx="762000" cy="259045"/>
    <xdr:sp macro="" textlink="">
      <xdr:nvSpPr>
        <xdr:cNvPr id="449" name="テキスト ボックス 448"/>
        <xdr:cNvSpPr txBox="1"/>
      </xdr:nvSpPr>
      <xdr:spPr>
        <a:xfrm>
          <a:off x="14401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22861</xdr:rowOff>
    </xdr:from>
    <xdr:to>
      <xdr:col>20</xdr:col>
      <xdr:colOff>209550</xdr:colOff>
      <xdr:row>79</xdr:row>
      <xdr:rowOff>124461</xdr:rowOff>
    </xdr:to>
    <xdr:sp macro="" textlink="">
      <xdr:nvSpPr>
        <xdr:cNvPr id="450" name="円/楕円 449"/>
        <xdr:cNvSpPr/>
      </xdr:nvSpPr>
      <xdr:spPr>
        <a:xfrm>
          <a:off x="13843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109238</xdr:rowOff>
    </xdr:from>
    <xdr:ext cx="762000" cy="259045"/>
    <xdr:sp macro="" textlink="">
      <xdr:nvSpPr>
        <xdr:cNvPr id="451" name="テキスト ボックス 450"/>
        <xdr:cNvSpPr txBox="1"/>
      </xdr:nvSpPr>
      <xdr:spPr>
        <a:xfrm>
          <a:off x="13512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152400</xdr:rowOff>
    </xdr:from>
    <xdr:to>
      <xdr:col>19</xdr:col>
      <xdr:colOff>6350</xdr:colOff>
      <xdr:row>79</xdr:row>
      <xdr:rowOff>82550</xdr:rowOff>
    </xdr:to>
    <xdr:sp macro="" textlink="">
      <xdr:nvSpPr>
        <xdr:cNvPr id="452" name="円/楕円 451"/>
        <xdr:cNvSpPr/>
      </xdr:nvSpPr>
      <xdr:spPr>
        <a:xfrm>
          <a:off x="12954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67327</xdr:rowOff>
    </xdr:from>
    <xdr:ext cx="762000" cy="259045"/>
    <xdr:sp macro="" textlink="">
      <xdr:nvSpPr>
        <xdr:cNvPr id="453" name="テキスト ボックス 452"/>
        <xdr:cNvSpPr txBox="1"/>
      </xdr:nvSpPr>
      <xdr:spPr>
        <a:xfrm>
          <a:off x="12623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群馬県千代田町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103165</xdr:rowOff>
    </xdr:from>
    <xdr:to>
      <xdr:col>4</xdr:col>
      <xdr:colOff>1117600</xdr:colOff>
      <xdr:row>18</xdr:row>
      <xdr:rowOff>110427</xdr:rowOff>
    </xdr:to>
    <xdr:cxnSp macro="">
      <xdr:nvCxnSpPr>
        <xdr:cNvPr id="50" name="直線コネクタ 49"/>
        <xdr:cNvCxnSpPr/>
      </xdr:nvCxnSpPr>
      <xdr:spPr bwMode="auto">
        <a:xfrm>
          <a:off x="5003800" y="3236890"/>
          <a:ext cx="647700" cy="7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131421</xdr:rowOff>
    </xdr:from>
    <xdr:ext cx="762000" cy="259045"/>
    <xdr:sp macro="" textlink="">
      <xdr:nvSpPr>
        <xdr:cNvPr id="51" name="人口1人当たり決算額の推移平均値テキスト130"/>
        <xdr:cNvSpPr txBox="1"/>
      </xdr:nvSpPr>
      <xdr:spPr>
        <a:xfrm>
          <a:off x="5740400" y="2922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69103</xdr:rowOff>
    </xdr:from>
    <xdr:to>
      <xdr:col>4</xdr:col>
      <xdr:colOff>469900</xdr:colOff>
      <xdr:row>18</xdr:row>
      <xdr:rowOff>103165</xdr:rowOff>
    </xdr:to>
    <xdr:cxnSp macro="">
      <xdr:nvCxnSpPr>
        <xdr:cNvPr id="53" name="直線コネクタ 52"/>
        <xdr:cNvCxnSpPr/>
      </xdr:nvCxnSpPr>
      <xdr:spPr bwMode="auto">
        <a:xfrm>
          <a:off x="4305300" y="3202828"/>
          <a:ext cx="698500" cy="34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70545</xdr:rowOff>
    </xdr:from>
    <xdr:ext cx="736600" cy="259045"/>
    <xdr:sp macro="" textlink="">
      <xdr:nvSpPr>
        <xdr:cNvPr id="55" name="テキスト ボックス 54"/>
        <xdr:cNvSpPr txBox="1"/>
      </xdr:nvSpPr>
      <xdr:spPr>
        <a:xfrm>
          <a:off x="4622800" y="286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69103</xdr:rowOff>
    </xdr:from>
    <xdr:to>
      <xdr:col>3</xdr:col>
      <xdr:colOff>904875</xdr:colOff>
      <xdr:row>18</xdr:row>
      <xdr:rowOff>97792</xdr:rowOff>
    </xdr:to>
    <xdr:cxnSp macro="">
      <xdr:nvCxnSpPr>
        <xdr:cNvPr id="56" name="直線コネクタ 55"/>
        <xdr:cNvCxnSpPr/>
      </xdr:nvCxnSpPr>
      <xdr:spPr bwMode="auto">
        <a:xfrm flipV="1">
          <a:off x="3606800" y="3202828"/>
          <a:ext cx="698500" cy="28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88796</xdr:rowOff>
    </xdr:from>
    <xdr:to>
      <xdr:col>3</xdr:col>
      <xdr:colOff>955675</xdr:colOff>
      <xdr:row>18</xdr:row>
      <xdr:rowOff>18946</xdr:rowOff>
    </xdr:to>
    <xdr:sp macro="" textlink="">
      <xdr:nvSpPr>
        <xdr:cNvPr id="57" name="フローチャート : 判断 56"/>
        <xdr:cNvSpPr/>
      </xdr:nvSpPr>
      <xdr:spPr bwMode="auto">
        <a:xfrm>
          <a:off x="42545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29123</xdr:rowOff>
    </xdr:from>
    <xdr:ext cx="762000" cy="259045"/>
    <xdr:sp macro="" textlink="">
      <xdr:nvSpPr>
        <xdr:cNvPr id="58" name="テキスト ボックス 57"/>
        <xdr:cNvSpPr txBox="1"/>
      </xdr:nvSpPr>
      <xdr:spPr>
        <a:xfrm>
          <a:off x="3924300" y="281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82286</xdr:rowOff>
    </xdr:from>
    <xdr:to>
      <xdr:col>3</xdr:col>
      <xdr:colOff>206375</xdr:colOff>
      <xdr:row>18</xdr:row>
      <xdr:rowOff>97792</xdr:rowOff>
    </xdr:to>
    <xdr:cxnSp macro="">
      <xdr:nvCxnSpPr>
        <xdr:cNvPr id="59" name="直線コネクタ 58"/>
        <xdr:cNvCxnSpPr/>
      </xdr:nvCxnSpPr>
      <xdr:spPr bwMode="auto">
        <a:xfrm>
          <a:off x="2908300" y="3216011"/>
          <a:ext cx="698500" cy="15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148773</xdr:rowOff>
    </xdr:from>
    <xdr:to>
      <xdr:col>3</xdr:col>
      <xdr:colOff>257175</xdr:colOff>
      <xdr:row>18</xdr:row>
      <xdr:rowOff>78923</xdr:rowOff>
    </xdr:to>
    <xdr:sp macro="" textlink="">
      <xdr:nvSpPr>
        <xdr:cNvPr id="60" name="フローチャート : 判断 59"/>
        <xdr:cNvSpPr/>
      </xdr:nvSpPr>
      <xdr:spPr bwMode="auto">
        <a:xfrm>
          <a:off x="35560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89100</xdr:rowOff>
    </xdr:from>
    <xdr:ext cx="762000" cy="259045"/>
    <xdr:sp macro="" textlink="">
      <xdr:nvSpPr>
        <xdr:cNvPr id="61" name="テキスト ボックス 60"/>
        <xdr:cNvSpPr txBox="1"/>
      </xdr:nvSpPr>
      <xdr:spPr>
        <a:xfrm>
          <a:off x="3225800" y="287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144315</xdr:rowOff>
    </xdr:from>
    <xdr:to>
      <xdr:col>2</xdr:col>
      <xdr:colOff>692150</xdr:colOff>
      <xdr:row>18</xdr:row>
      <xdr:rowOff>74465</xdr:rowOff>
    </xdr:to>
    <xdr:sp macro="" textlink="">
      <xdr:nvSpPr>
        <xdr:cNvPr id="62" name="フローチャート : 判断 61"/>
        <xdr:cNvSpPr/>
      </xdr:nvSpPr>
      <xdr:spPr bwMode="auto">
        <a:xfrm>
          <a:off x="28575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84642</xdr:rowOff>
    </xdr:from>
    <xdr:ext cx="762000" cy="259045"/>
    <xdr:sp macro="" textlink="">
      <xdr:nvSpPr>
        <xdr:cNvPr id="63" name="テキスト ボックス 62"/>
        <xdr:cNvSpPr txBox="1"/>
      </xdr:nvSpPr>
      <xdr:spPr>
        <a:xfrm>
          <a:off x="2527300" y="28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59627</xdr:rowOff>
    </xdr:from>
    <xdr:to>
      <xdr:col>5</xdr:col>
      <xdr:colOff>34925</xdr:colOff>
      <xdr:row>18</xdr:row>
      <xdr:rowOff>161227</xdr:rowOff>
    </xdr:to>
    <xdr:sp macro="" textlink="">
      <xdr:nvSpPr>
        <xdr:cNvPr id="69" name="円/楕円 68"/>
        <xdr:cNvSpPr/>
      </xdr:nvSpPr>
      <xdr:spPr bwMode="auto">
        <a:xfrm>
          <a:off x="5600700" y="3193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31704</xdr:rowOff>
    </xdr:from>
    <xdr:ext cx="762000" cy="259045"/>
    <xdr:sp macro="" textlink="">
      <xdr:nvSpPr>
        <xdr:cNvPr id="70" name="人口1人当たり決算額の推移該当値テキスト130"/>
        <xdr:cNvSpPr txBox="1"/>
      </xdr:nvSpPr>
      <xdr:spPr>
        <a:xfrm>
          <a:off x="5740400" y="316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90,925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52365</xdr:rowOff>
    </xdr:from>
    <xdr:to>
      <xdr:col>4</xdr:col>
      <xdr:colOff>520700</xdr:colOff>
      <xdr:row>18</xdr:row>
      <xdr:rowOff>153965</xdr:rowOff>
    </xdr:to>
    <xdr:sp macro="" textlink="">
      <xdr:nvSpPr>
        <xdr:cNvPr id="71" name="円/楕円 70"/>
        <xdr:cNvSpPr/>
      </xdr:nvSpPr>
      <xdr:spPr bwMode="auto">
        <a:xfrm>
          <a:off x="4953000" y="3186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138742</xdr:rowOff>
    </xdr:from>
    <xdr:ext cx="736600" cy="259045"/>
    <xdr:sp macro="" textlink="">
      <xdr:nvSpPr>
        <xdr:cNvPr id="72" name="テキスト ボックス 71"/>
        <xdr:cNvSpPr txBox="1"/>
      </xdr:nvSpPr>
      <xdr:spPr>
        <a:xfrm>
          <a:off x="4622800" y="3272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91,878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18303</xdr:rowOff>
    </xdr:from>
    <xdr:to>
      <xdr:col>3</xdr:col>
      <xdr:colOff>955675</xdr:colOff>
      <xdr:row>18</xdr:row>
      <xdr:rowOff>119903</xdr:rowOff>
    </xdr:to>
    <xdr:sp macro="" textlink="">
      <xdr:nvSpPr>
        <xdr:cNvPr id="73" name="円/楕円 72"/>
        <xdr:cNvSpPr/>
      </xdr:nvSpPr>
      <xdr:spPr bwMode="auto">
        <a:xfrm>
          <a:off x="4254500" y="3152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104680</xdr:rowOff>
    </xdr:from>
    <xdr:ext cx="762000" cy="259045"/>
    <xdr:sp macro="" textlink="">
      <xdr:nvSpPr>
        <xdr:cNvPr id="74" name="テキスト ボックス 73"/>
        <xdr:cNvSpPr txBox="1"/>
      </xdr:nvSpPr>
      <xdr:spPr>
        <a:xfrm>
          <a:off x="3924300" y="323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96,348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46992</xdr:rowOff>
    </xdr:from>
    <xdr:to>
      <xdr:col>3</xdr:col>
      <xdr:colOff>257175</xdr:colOff>
      <xdr:row>18</xdr:row>
      <xdr:rowOff>148592</xdr:rowOff>
    </xdr:to>
    <xdr:sp macro="" textlink="">
      <xdr:nvSpPr>
        <xdr:cNvPr id="75" name="円/楕円 74"/>
        <xdr:cNvSpPr/>
      </xdr:nvSpPr>
      <xdr:spPr bwMode="auto">
        <a:xfrm>
          <a:off x="3556000" y="3180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133369</xdr:rowOff>
    </xdr:from>
    <xdr:ext cx="762000" cy="259045"/>
    <xdr:sp macro="" textlink="">
      <xdr:nvSpPr>
        <xdr:cNvPr id="76" name="テキスト ボックス 75"/>
        <xdr:cNvSpPr txBox="1"/>
      </xdr:nvSpPr>
      <xdr:spPr>
        <a:xfrm>
          <a:off x="3225800" y="3267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92,583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31486</xdr:rowOff>
    </xdr:from>
    <xdr:to>
      <xdr:col>2</xdr:col>
      <xdr:colOff>692150</xdr:colOff>
      <xdr:row>18</xdr:row>
      <xdr:rowOff>133086</xdr:rowOff>
    </xdr:to>
    <xdr:sp macro="" textlink="">
      <xdr:nvSpPr>
        <xdr:cNvPr id="77" name="円/楕円 76"/>
        <xdr:cNvSpPr/>
      </xdr:nvSpPr>
      <xdr:spPr bwMode="auto">
        <a:xfrm>
          <a:off x="2857500" y="3165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117863</xdr:rowOff>
    </xdr:from>
    <xdr:ext cx="762000" cy="259045"/>
    <xdr:sp macro="" textlink="">
      <xdr:nvSpPr>
        <xdr:cNvPr id="78" name="テキスト ボックス 77"/>
        <xdr:cNvSpPr txBox="1"/>
      </xdr:nvSpPr>
      <xdr:spPr>
        <a:xfrm>
          <a:off x="2527300" y="325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266283</xdr:rowOff>
    </xdr:from>
    <xdr:to>
      <xdr:col>4</xdr:col>
      <xdr:colOff>1117600</xdr:colOff>
      <xdr:row>37</xdr:row>
      <xdr:rowOff>269222</xdr:rowOff>
    </xdr:to>
    <xdr:cxnSp macro="">
      <xdr:nvCxnSpPr>
        <xdr:cNvPr id="115" name="直線コネクタ 114"/>
        <xdr:cNvCxnSpPr/>
      </xdr:nvCxnSpPr>
      <xdr:spPr bwMode="auto">
        <a:xfrm flipV="1">
          <a:off x="5003800" y="7390983"/>
          <a:ext cx="647700" cy="2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255033</xdr:rowOff>
    </xdr:from>
    <xdr:ext cx="762000" cy="259045"/>
    <xdr:sp macro="" textlink="">
      <xdr:nvSpPr>
        <xdr:cNvPr id="116" name="人口1人当たり決算額の推移平均値テキスト445"/>
        <xdr:cNvSpPr txBox="1"/>
      </xdr:nvSpPr>
      <xdr:spPr>
        <a:xfrm>
          <a:off x="5740400" y="6865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154922</xdr:rowOff>
    </xdr:from>
    <xdr:to>
      <xdr:col>4</xdr:col>
      <xdr:colOff>469900</xdr:colOff>
      <xdr:row>37</xdr:row>
      <xdr:rowOff>269222</xdr:rowOff>
    </xdr:to>
    <xdr:cxnSp macro="">
      <xdr:nvCxnSpPr>
        <xdr:cNvPr id="118" name="直線コネクタ 117"/>
        <xdr:cNvCxnSpPr/>
      </xdr:nvCxnSpPr>
      <xdr:spPr bwMode="auto">
        <a:xfrm>
          <a:off x="4305300" y="7279622"/>
          <a:ext cx="698500" cy="114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132011</xdr:rowOff>
    </xdr:from>
    <xdr:to>
      <xdr:col>4</xdr:col>
      <xdr:colOff>520700</xdr:colOff>
      <xdr:row>37</xdr:row>
      <xdr:rowOff>62161</xdr:rowOff>
    </xdr:to>
    <xdr:sp macro="" textlink="">
      <xdr:nvSpPr>
        <xdr:cNvPr id="119" name="フローチャート : 判断 118"/>
        <xdr:cNvSpPr/>
      </xdr:nvSpPr>
      <xdr:spPr bwMode="auto">
        <a:xfrm>
          <a:off x="4953000" y="7085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243788</xdr:rowOff>
    </xdr:from>
    <xdr:ext cx="736600" cy="259045"/>
    <xdr:sp macro="" textlink="">
      <xdr:nvSpPr>
        <xdr:cNvPr id="120" name="テキスト ボックス 119"/>
        <xdr:cNvSpPr txBox="1"/>
      </xdr:nvSpPr>
      <xdr:spPr>
        <a:xfrm>
          <a:off x="4622800" y="6854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154922</xdr:rowOff>
    </xdr:from>
    <xdr:to>
      <xdr:col>3</xdr:col>
      <xdr:colOff>904875</xdr:colOff>
      <xdr:row>38</xdr:row>
      <xdr:rowOff>9434</xdr:rowOff>
    </xdr:to>
    <xdr:cxnSp macro="">
      <xdr:nvCxnSpPr>
        <xdr:cNvPr id="121" name="直線コネクタ 120"/>
        <xdr:cNvCxnSpPr/>
      </xdr:nvCxnSpPr>
      <xdr:spPr bwMode="auto">
        <a:xfrm flipV="1">
          <a:off x="3606800" y="7279622"/>
          <a:ext cx="698500" cy="197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38350</xdr:rowOff>
    </xdr:from>
    <xdr:to>
      <xdr:col>3</xdr:col>
      <xdr:colOff>955675</xdr:colOff>
      <xdr:row>37</xdr:row>
      <xdr:rowOff>139950</xdr:rowOff>
    </xdr:to>
    <xdr:sp macro="" textlink="">
      <xdr:nvSpPr>
        <xdr:cNvPr id="122" name="フローチャート : 判断 121"/>
        <xdr:cNvSpPr/>
      </xdr:nvSpPr>
      <xdr:spPr bwMode="auto">
        <a:xfrm>
          <a:off x="4254500" y="7163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321577</xdr:rowOff>
    </xdr:from>
    <xdr:ext cx="762000" cy="259045"/>
    <xdr:sp macro="" textlink="">
      <xdr:nvSpPr>
        <xdr:cNvPr id="123" name="テキスト ボックス 122"/>
        <xdr:cNvSpPr txBox="1"/>
      </xdr:nvSpPr>
      <xdr:spPr>
        <a:xfrm>
          <a:off x="3924300" y="6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9434</xdr:rowOff>
    </xdr:from>
    <xdr:to>
      <xdr:col>3</xdr:col>
      <xdr:colOff>206375</xdr:colOff>
      <xdr:row>38</xdr:row>
      <xdr:rowOff>36050</xdr:rowOff>
    </xdr:to>
    <xdr:cxnSp macro="">
      <xdr:nvCxnSpPr>
        <xdr:cNvPr id="124" name="直線コネクタ 123"/>
        <xdr:cNvCxnSpPr/>
      </xdr:nvCxnSpPr>
      <xdr:spPr bwMode="auto">
        <a:xfrm flipV="1">
          <a:off x="2908300" y="7477034"/>
          <a:ext cx="698500" cy="26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121332</xdr:rowOff>
    </xdr:from>
    <xdr:to>
      <xdr:col>3</xdr:col>
      <xdr:colOff>257175</xdr:colOff>
      <xdr:row>37</xdr:row>
      <xdr:rowOff>51482</xdr:rowOff>
    </xdr:to>
    <xdr:sp macro="" textlink="">
      <xdr:nvSpPr>
        <xdr:cNvPr id="125" name="フローチャート : 判断 124"/>
        <xdr:cNvSpPr/>
      </xdr:nvSpPr>
      <xdr:spPr bwMode="auto">
        <a:xfrm>
          <a:off x="3556000" y="70745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233109</xdr:rowOff>
    </xdr:from>
    <xdr:ext cx="762000" cy="259045"/>
    <xdr:sp macro="" textlink="">
      <xdr:nvSpPr>
        <xdr:cNvPr id="126" name="テキスト ボックス 125"/>
        <xdr:cNvSpPr txBox="1"/>
      </xdr:nvSpPr>
      <xdr:spPr>
        <a:xfrm>
          <a:off x="3225800" y="684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91876</xdr:rowOff>
    </xdr:from>
    <xdr:to>
      <xdr:col>2</xdr:col>
      <xdr:colOff>692150</xdr:colOff>
      <xdr:row>37</xdr:row>
      <xdr:rowOff>22026</xdr:rowOff>
    </xdr:to>
    <xdr:sp macro="" textlink="">
      <xdr:nvSpPr>
        <xdr:cNvPr id="127" name="フローチャート : 判断 126"/>
        <xdr:cNvSpPr/>
      </xdr:nvSpPr>
      <xdr:spPr bwMode="auto">
        <a:xfrm>
          <a:off x="2857500" y="7045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203653</xdr:rowOff>
    </xdr:from>
    <xdr:ext cx="762000" cy="259045"/>
    <xdr:sp macro="" textlink="">
      <xdr:nvSpPr>
        <xdr:cNvPr id="128" name="テキスト ボックス 127"/>
        <xdr:cNvSpPr txBox="1"/>
      </xdr:nvSpPr>
      <xdr:spPr>
        <a:xfrm>
          <a:off x="2527300" y="681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215483</xdr:rowOff>
    </xdr:from>
    <xdr:to>
      <xdr:col>5</xdr:col>
      <xdr:colOff>34925</xdr:colOff>
      <xdr:row>37</xdr:row>
      <xdr:rowOff>317083</xdr:rowOff>
    </xdr:to>
    <xdr:sp macro="" textlink="">
      <xdr:nvSpPr>
        <xdr:cNvPr id="134" name="円/楕円 133"/>
        <xdr:cNvSpPr/>
      </xdr:nvSpPr>
      <xdr:spPr bwMode="auto">
        <a:xfrm>
          <a:off x="5600700" y="7340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187560</xdr:rowOff>
    </xdr:from>
    <xdr:ext cx="762000" cy="259045"/>
    <xdr:sp macro="" textlink="">
      <xdr:nvSpPr>
        <xdr:cNvPr id="135" name="人口1人当たり決算額の推移該当値テキスト445"/>
        <xdr:cNvSpPr txBox="1"/>
      </xdr:nvSpPr>
      <xdr:spPr>
        <a:xfrm>
          <a:off x="5740400" y="731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16,735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218422</xdr:rowOff>
    </xdr:from>
    <xdr:to>
      <xdr:col>4</xdr:col>
      <xdr:colOff>520700</xdr:colOff>
      <xdr:row>37</xdr:row>
      <xdr:rowOff>320022</xdr:rowOff>
    </xdr:to>
    <xdr:sp macro="" textlink="">
      <xdr:nvSpPr>
        <xdr:cNvPr id="136" name="円/楕円 135"/>
        <xdr:cNvSpPr/>
      </xdr:nvSpPr>
      <xdr:spPr bwMode="auto">
        <a:xfrm>
          <a:off x="4953000" y="7343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304799</xdr:rowOff>
    </xdr:from>
    <xdr:ext cx="736600" cy="259045"/>
    <xdr:sp macro="" textlink="">
      <xdr:nvSpPr>
        <xdr:cNvPr id="137" name="テキスト ボックス 136"/>
        <xdr:cNvSpPr txBox="1"/>
      </xdr:nvSpPr>
      <xdr:spPr>
        <a:xfrm>
          <a:off x="4622800" y="742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16,645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104122</xdr:rowOff>
    </xdr:from>
    <xdr:to>
      <xdr:col>3</xdr:col>
      <xdr:colOff>955675</xdr:colOff>
      <xdr:row>37</xdr:row>
      <xdr:rowOff>205722</xdr:rowOff>
    </xdr:to>
    <xdr:sp macro="" textlink="">
      <xdr:nvSpPr>
        <xdr:cNvPr id="138" name="円/楕円 137"/>
        <xdr:cNvSpPr/>
      </xdr:nvSpPr>
      <xdr:spPr bwMode="auto">
        <a:xfrm>
          <a:off x="4254500" y="7228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190499</xdr:rowOff>
    </xdr:from>
    <xdr:ext cx="762000" cy="259045"/>
    <xdr:sp macro="" textlink="">
      <xdr:nvSpPr>
        <xdr:cNvPr id="139" name="テキスト ボックス 138"/>
        <xdr:cNvSpPr txBox="1"/>
      </xdr:nvSpPr>
      <xdr:spPr>
        <a:xfrm>
          <a:off x="3924300" y="731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20,145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301534</xdr:rowOff>
    </xdr:from>
    <xdr:to>
      <xdr:col>3</xdr:col>
      <xdr:colOff>257175</xdr:colOff>
      <xdr:row>38</xdr:row>
      <xdr:rowOff>60234</xdr:rowOff>
    </xdr:to>
    <xdr:sp macro="" textlink="">
      <xdr:nvSpPr>
        <xdr:cNvPr id="140" name="円/楕円 139"/>
        <xdr:cNvSpPr/>
      </xdr:nvSpPr>
      <xdr:spPr bwMode="auto">
        <a:xfrm>
          <a:off x="3556000" y="7426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45011</xdr:rowOff>
    </xdr:from>
    <xdr:ext cx="762000" cy="259045"/>
    <xdr:sp macro="" textlink="">
      <xdr:nvSpPr>
        <xdr:cNvPr id="141" name="テキスト ボックス 140"/>
        <xdr:cNvSpPr txBox="1"/>
      </xdr:nvSpPr>
      <xdr:spPr>
        <a:xfrm>
          <a:off x="3225800" y="751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14,100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328150</xdr:rowOff>
    </xdr:from>
    <xdr:to>
      <xdr:col>2</xdr:col>
      <xdr:colOff>692150</xdr:colOff>
      <xdr:row>38</xdr:row>
      <xdr:rowOff>86850</xdr:rowOff>
    </xdr:to>
    <xdr:sp macro="" textlink="">
      <xdr:nvSpPr>
        <xdr:cNvPr id="142" name="円/楕円 141"/>
        <xdr:cNvSpPr/>
      </xdr:nvSpPr>
      <xdr:spPr bwMode="auto">
        <a:xfrm>
          <a:off x="2857500" y="7452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71627</xdr:rowOff>
    </xdr:from>
    <xdr:ext cx="762000" cy="259045"/>
    <xdr:sp macro="" textlink="">
      <xdr:nvSpPr>
        <xdr:cNvPr id="143" name="テキスト ボックス 142"/>
        <xdr:cNvSpPr txBox="1"/>
      </xdr:nvSpPr>
      <xdr:spPr>
        <a:xfrm>
          <a:off x="2527300" y="7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13,285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群馬県千代田町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11,590
11,281
21.73
5,172,466
4,954,660
175,959
3,069,486
3,615,591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19815</xdr:rowOff>
    </xdr:from>
    <xdr:to>
      <xdr:col>6</xdr:col>
      <xdr:colOff>511175</xdr:colOff>
      <xdr:row>37</xdr:row>
      <xdr:rowOff>30375</xdr:rowOff>
    </xdr:to>
    <xdr:cxnSp macro="">
      <xdr:nvCxnSpPr>
        <xdr:cNvPr id="63" name="直線コネクタ 62"/>
        <xdr:cNvCxnSpPr/>
      </xdr:nvCxnSpPr>
      <xdr:spPr>
        <a:xfrm>
          <a:off x="3797300" y="6363465"/>
          <a:ext cx="838200" cy="1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156408</xdr:rowOff>
    </xdr:from>
    <xdr:ext cx="534377" cy="259045"/>
    <xdr:sp macro="" textlink="">
      <xdr:nvSpPr>
        <xdr:cNvPr id="64" name="人件費平均値テキスト"/>
        <xdr:cNvSpPr txBox="1"/>
      </xdr:nvSpPr>
      <xdr:spPr>
        <a:xfrm>
          <a:off x="4686300" y="598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19815</xdr:rowOff>
    </xdr:from>
    <xdr:to>
      <xdr:col>5</xdr:col>
      <xdr:colOff>358775</xdr:colOff>
      <xdr:row>37</xdr:row>
      <xdr:rowOff>27599</xdr:rowOff>
    </xdr:to>
    <xdr:cxnSp macro="">
      <xdr:nvCxnSpPr>
        <xdr:cNvPr id="66" name="直線コネクタ 65"/>
        <xdr:cNvCxnSpPr/>
      </xdr:nvCxnSpPr>
      <xdr:spPr>
        <a:xfrm flipV="1">
          <a:off x="2908300" y="6363465"/>
          <a:ext cx="889000" cy="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93391</xdr:rowOff>
    </xdr:from>
    <xdr:ext cx="534377" cy="259045"/>
    <xdr:sp macro="" textlink="">
      <xdr:nvSpPr>
        <xdr:cNvPr id="68" name="テキスト ボックス 67"/>
        <xdr:cNvSpPr txBox="1"/>
      </xdr:nvSpPr>
      <xdr:spPr>
        <a:xfrm>
          <a:off x="3530111" y="592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27599</xdr:rowOff>
    </xdr:from>
    <xdr:to>
      <xdr:col>4</xdr:col>
      <xdr:colOff>155575</xdr:colOff>
      <xdr:row>37</xdr:row>
      <xdr:rowOff>50405</xdr:rowOff>
    </xdr:to>
    <xdr:cxnSp macro="">
      <xdr:nvCxnSpPr>
        <xdr:cNvPr id="69" name="直線コネクタ 68"/>
        <xdr:cNvCxnSpPr/>
      </xdr:nvCxnSpPr>
      <xdr:spPr>
        <a:xfrm flipV="1">
          <a:off x="2019300" y="6371249"/>
          <a:ext cx="889000" cy="2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121808</xdr:rowOff>
    </xdr:from>
    <xdr:to>
      <xdr:col>4</xdr:col>
      <xdr:colOff>206375</xdr:colOff>
      <xdr:row>36</xdr:row>
      <xdr:rowOff>51958</xdr:rowOff>
    </xdr:to>
    <xdr:sp macro="" textlink="">
      <xdr:nvSpPr>
        <xdr:cNvPr id="70" name="フローチャート : 判断 69"/>
        <xdr:cNvSpPr/>
      </xdr:nvSpPr>
      <xdr:spPr>
        <a:xfrm>
          <a:off x="2857500" y="612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68485</xdr:rowOff>
    </xdr:from>
    <xdr:ext cx="534377" cy="259045"/>
    <xdr:sp macro="" textlink="">
      <xdr:nvSpPr>
        <xdr:cNvPr id="71" name="テキスト ボックス 70"/>
        <xdr:cNvSpPr txBox="1"/>
      </xdr:nvSpPr>
      <xdr:spPr>
        <a:xfrm>
          <a:off x="2641111" y="589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27991</xdr:rowOff>
    </xdr:from>
    <xdr:to>
      <xdr:col>2</xdr:col>
      <xdr:colOff>638175</xdr:colOff>
      <xdr:row>37</xdr:row>
      <xdr:rowOff>50405</xdr:rowOff>
    </xdr:to>
    <xdr:cxnSp macro="">
      <xdr:nvCxnSpPr>
        <xdr:cNvPr id="72" name="直線コネクタ 71"/>
        <xdr:cNvCxnSpPr/>
      </xdr:nvCxnSpPr>
      <xdr:spPr>
        <a:xfrm>
          <a:off x="1130300" y="6371641"/>
          <a:ext cx="889000" cy="2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14562</xdr:rowOff>
    </xdr:from>
    <xdr:to>
      <xdr:col>3</xdr:col>
      <xdr:colOff>3175</xdr:colOff>
      <xdr:row>36</xdr:row>
      <xdr:rowOff>116162</xdr:rowOff>
    </xdr:to>
    <xdr:sp macro="" textlink="">
      <xdr:nvSpPr>
        <xdr:cNvPr id="73" name="フローチャート : 判断 72"/>
        <xdr:cNvSpPr/>
      </xdr:nvSpPr>
      <xdr:spPr>
        <a:xfrm>
          <a:off x="1968500" y="618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132689</xdr:rowOff>
    </xdr:from>
    <xdr:ext cx="534377" cy="259045"/>
    <xdr:sp macro="" textlink="">
      <xdr:nvSpPr>
        <xdr:cNvPr id="74" name="テキスト ボックス 73"/>
        <xdr:cNvSpPr txBox="1"/>
      </xdr:nvSpPr>
      <xdr:spPr>
        <a:xfrm>
          <a:off x="1752111" y="596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7573</xdr:rowOff>
    </xdr:from>
    <xdr:to>
      <xdr:col>1</xdr:col>
      <xdr:colOff>485775</xdr:colOff>
      <xdr:row>36</xdr:row>
      <xdr:rowOff>109173</xdr:rowOff>
    </xdr:to>
    <xdr:sp macro="" textlink="">
      <xdr:nvSpPr>
        <xdr:cNvPr id="75" name="フローチャート : 判断 74"/>
        <xdr:cNvSpPr/>
      </xdr:nvSpPr>
      <xdr:spPr>
        <a:xfrm>
          <a:off x="1079500" y="617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125700</xdr:rowOff>
    </xdr:from>
    <xdr:ext cx="534377" cy="259045"/>
    <xdr:sp macro="" textlink="">
      <xdr:nvSpPr>
        <xdr:cNvPr id="76" name="テキスト ボックス 75"/>
        <xdr:cNvSpPr txBox="1"/>
      </xdr:nvSpPr>
      <xdr:spPr>
        <a:xfrm>
          <a:off x="863111" y="595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151025</xdr:rowOff>
    </xdr:from>
    <xdr:to>
      <xdr:col>6</xdr:col>
      <xdr:colOff>561975</xdr:colOff>
      <xdr:row>37</xdr:row>
      <xdr:rowOff>81175</xdr:rowOff>
    </xdr:to>
    <xdr:sp macro="" textlink="">
      <xdr:nvSpPr>
        <xdr:cNvPr id="82" name="円/楕円 81"/>
        <xdr:cNvSpPr/>
      </xdr:nvSpPr>
      <xdr:spPr>
        <a:xfrm>
          <a:off x="4584700" y="632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129452</xdr:rowOff>
    </xdr:from>
    <xdr:ext cx="534377" cy="259045"/>
    <xdr:sp macro="" textlink="">
      <xdr:nvSpPr>
        <xdr:cNvPr id="83" name="人件費該当値テキスト"/>
        <xdr:cNvSpPr txBox="1"/>
      </xdr:nvSpPr>
      <xdr:spPr>
        <a:xfrm>
          <a:off x="4686300" y="630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67,793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140465</xdr:rowOff>
    </xdr:from>
    <xdr:to>
      <xdr:col>5</xdr:col>
      <xdr:colOff>409575</xdr:colOff>
      <xdr:row>37</xdr:row>
      <xdr:rowOff>70615</xdr:rowOff>
    </xdr:to>
    <xdr:sp macro="" textlink="">
      <xdr:nvSpPr>
        <xdr:cNvPr id="84" name="円/楕円 83"/>
        <xdr:cNvSpPr/>
      </xdr:nvSpPr>
      <xdr:spPr>
        <a:xfrm>
          <a:off x="3746500" y="631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61742</xdr:rowOff>
    </xdr:from>
    <xdr:ext cx="534377" cy="259045"/>
    <xdr:sp macro="" textlink="">
      <xdr:nvSpPr>
        <xdr:cNvPr id="85" name="テキスト ボックス 84"/>
        <xdr:cNvSpPr txBox="1"/>
      </xdr:nvSpPr>
      <xdr:spPr>
        <a:xfrm>
          <a:off x="3530111" y="640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68,763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148249</xdr:rowOff>
    </xdr:from>
    <xdr:to>
      <xdr:col>4</xdr:col>
      <xdr:colOff>206375</xdr:colOff>
      <xdr:row>37</xdr:row>
      <xdr:rowOff>78399</xdr:rowOff>
    </xdr:to>
    <xdr:sp macro="" textlink="">
      <xdr:nvSpPr>
        <xdr:cNvPr id="86" name="円/楕円 85"/>
        <xdr:cNvSpPr/>
      </xdr:nvSpPr>
      <xdr:spPr>
        <a:xfrm>
          <a:off x="2857500" y="632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69526</xdr:rowOff>
    </xdr:from>
    <xdr:ext cx="534377" cy="259045"/>
    <xdr:sp macro="" textlink="">
      <xdr:nvSpPr>
        <xdr:cNvPr id="87" name="テキスト ボックス 86"/>
        <xdr:cNvSpPr txBox="1"/>
      </xdr:nvSpPr>
      <xdr:spPr>
        <a:xfrm>
          <a:off x="2641111" y="641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68,048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171055</xdr:rowOff>
    </xdr:from>
    <xdr:to>
      <xdr:col>3</xdr:col>
      <xdr:colOff>3175</xdr:colOff>
      <xdr:row>37</xdr:row>
      <xdr:rowOff>101205</xdr:rowOff>
    </xdr:to>
    <xdr:sp macro="" textlink="">
      <xdr:nvSpPr>
        <xdr:cNvPr id="88" name="円/楕円 87"/>
        <xdr:cNvSpPr/>
      </xdr:nvSpPr>
      <xdr:spPr>
        <a:xfrm>
          <a:off x="1968500" y="63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92332</xdr:rowOff>
    </xdr:from>
    <xdr:ext cx="534377" cy="259045"/>
    <xdr:sp macro="" textlink="">
      <xdr:nvSpPr>
        <xdr:cNvPr id="89" name="テキスト ボックス 88"/>
        <xdr:cNvSpPr txBox="1"/>
      </xdr:nvSpPr>
      <xdr:spPr>
        <a:xfrm>
          <a:off x="1752111" y="643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65,953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148641</xdr:rowOff>
    </xdr:from>
    <xdr:to>
      <xdr:col>1</xdr:col>
      <xdr:colOff>485775</xdr:colOff>
      <xdr:row>37</xdr:row>
      <xdr:rowOff>78791</xdr:rowOff>
    </xdr:to>
    <xdr:sp macro="" textlink="">
      <xdr:nvSpPr>
        <xdr:cNvPr id="90" name="円/楕円 89"/>
        <xdr:cNvSpPr/>
      </xdr:nvSpPr>
      <xdr:spPr>
        <a:xfrm>
          <a:off x="1079500" y="632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69918</xdr:rowOff>
    </xdr:from>
    <xdr:ext cx="534377" cy="259045"/>
    <xdr:sp macro="" textlink="">
      <xdr:nvSpPr>
        <xdr:cNvPr id="91" name="テキスト ボックス 90"/>
        <xdr:cNvSpPr txBox="1"/>
      </xdr:nvSpPr>
      <xdr:spPr>
        <a:xfrm>
          <a:off x="863111" y="64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13993</xdr:rowOff>
    </xdr:from>
    <xdr:to>
      <xdr:col>6</xdr:col>
      <xdr:colOff>510540</xdr:colOff>
      <xdr:row>59</xdr:row>
      <xdr:rowOff>112740</xdr:rowOff>
    </xdr:to>
    <xdr:cxnSp macro="">
      <xdr:nvCxnSpPr>
        <xdr:cNvPr id="116" name="直線コネクタ 115"/>
        <xdr:cNvCxnSpPr/>
      </xdr:nvCxnSpPr>
      <xdr:spPr>
        <a:xfrm flipV="1">
          <a:off x="4633595" y="8757943"/>
          <a:ext cx="1270" cy="147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116567</xdr:rowOff>
    </xdr:from>
    <xdr:ext cx="534377" cy="259045"/>
    <xdr:sp macro="" textlink="">
      <xdr:nvSpPr>
        <xdr:cNvPr id="117" name="物件費最小値テキスト"/>
        <xdr:cNvSpPr txBox="1"/>
      </xdr:nvSpPr>
      <xdr:spPr>
        <a:xfrm>
          <a:off x="4686300" y="10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59</xdr:row>
      <xdr:rowOff>112740</xdr:rowOff>
    </xdr:from>
    <xdr:to>
      <xdr:col>6</xdr:col>
      <xdr:colOff>600075</xdr:colOff>
      <xdr:row>59</xdr:row>
      <xdr:rowOff>112740</xdr:rowOff>
    </xdr:to>
    <xdr:cxnSp macro="">
      <xdr:nvCxnSpPr>
        <xdr:cNvPr id="118" name="直線コネクタ 117"/>
        <xdr:cNvCxnSpPr/>
      </xdr:nvCxnSpPr>
      <xdr:spPr>
        <a:xfrm>
          <a:off x="4546600" y="1022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132120</xdr:rowOff>
    </xdr:from>
    <xdr:ext cx="599010" cy="259045"/>
    <xdr:sp macro="" textlink="">
      <xdr:nvSpPr>
        <xdr:cNvPr id="119" name="物件費最大値テキスト"/>
        <xdr:cNvSpPr txBox="1"/>
      </xdr:nvSpPr>
      <xdr:spPr>
        <a:xfrm>
          <a:off x="4686300" y="85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51</xdr:row>
      <xdr:rowOff>13993</xdr:rowOff>
    </xdr:from>
    <xdr:to>
      <xdr:col>6</xdr:col>
      <xdr:colOff>600075</xdr:colOff>
      <xdr:row>51</xdr:row>
      <xdr:rowOff>13993</xdr:rowOff>
    </xdr:to>
    <xdr:cxnSp macro="">
      <xdr:nvCxnSpPr>
        <xdr:cNvPr id="120" name="直線コネクタ 119"/>
        <xdr:cNvCxnSpPr/>
      </xdr:nvCxnSpPr>
      <xdr:spPr>
        <a:xfrm>
          <a:off x="4546600" y="8757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14663</xdr:rowOff>
    </xdr:from>
    <xdr:to>
      <xdr:col>6</xdr:col>
      <xdr:colOff>511175</xdr:colOff>
      <xdr:row>58</xdr:row>
      <xdr:rowOff>81468</xdr:rowOff>
    </xdr:to>
    <xdr:cxnSp macro="">
      <xdr:nvCxnSpPr>
        <xdr:cNvPr id="121" name="直線コネクタ 120"/>
        <xdr:cNvCxnSpPr/>
      </xdr:nvCxnSpPr>
      <xdr:spPr>
        <a:xfrm flipV="1">
          <a:off x="3797300" y="9958763"/>
          <a:ext cx="838200" cy="6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74180</xdr:rowOff>
    </xdr:from>
    <xdr:ext cx="534377" cy="259045"/>
    <xdr:sp macro="" textlink="">
      <xdr:nvSpPr>
        <xdr:cNvPr id="122" name="物件費平均値テキスト"/>
        <xdr:cNvSpPr txBox="1"/>
      </xdr:nvSpPr>
      <xdr:spPr>
        <a:xfrm>
          <a:off x="4686300" y="96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51303</xdr:rowOff>
    </xdr:from>
    <xdr:to>
      <xdr:col>6</xdr:col>
      <xdr:colOff>561975</xdr:colOff>
      <xdr:row>57</xdr:row>
      <xdr:rowOff>152903</xdr:rowOff>
    </xdr:to>
    <xdr:sp macro="" textlink="">
      <xdr:nvSpPr>
        <xdr:cNvPr id="123" name="フローチャート : 判断 122"/>
        <xdr:cNvSpPr/>
      </xdr:nvSpPr>
      <xdr:spPr>
        <a:xfrm>
          <a:off x="45847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31397</xdr:rowOff>
    </xdr:from>
    <xdr:to>
      <xdr:col>5</xdr:col>
      <xdr:colOff>358775</xdr:colOff>
      <xdr:row>58</xdr:row>
      <xdr:rowOff>81468</xdr:rowOff>
    </xdr:to>
    <xdr:cxnSp macro="">
      <xdr:nvCxnSpPr>
        <xdr:cNvPr id="124" name="直線コネクタ 123"/>
        <xdr:cNvCxnSpPr/>
      </xdr:nvCxnSpPr>
      <xdr:spPr>
        <a:xfrm>
          <a:off x="2908300" y="9975497"/>
          <a:ext cx="889000" cy="5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15732</xdr:rowOff>
    </xdr:from>
    <xdr:to>
      <xdr:col>5</xdr:col>
      <xdr:colOff>409575</xdr:colOff>
      <xdr:row>57</xdr:row>
      <xdr:rowOff>117332</xdr:rowOff>
    </xdr:to>
    <xdr:sp macro="" textlink="">
      <xdr:nvSpPr>
        <xdr:cNvPr id="125" name="フローチャート : 判断 124"/>
        <xdr:cNvSpPr/>
      </xdr:nvSpPr>
      <xdr:spPr>
        <a:xfrm>
          <a:off x="3746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133859</xdr:rowOff>
    </xdr:from>
    <xdr:ext cx="534377" cy="259045"/>
    <xdr:sp macro="" textlink="">
      <xdr:nvSpPr>
        <xdr:cNvPr id="126" name="テキスト ボックス 125"/>
        <xdr:cNvSpPr txBox="1"/>
      </xdr:nvSpPr>
      <xdr:spPr>
        <a:xfrm>
          <a:off x="3530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31397</xdr:rowOff>
    </xdr:from>
    <xdr:to>
      <xdr:col>4</xdr:col>
      <xdr:colOff>155575</xdr:colOff>
      <xdr:row>58</xdr:row>
      <xdr:rowOff>75082</xdr:rowOff>
    </xdr:to>
    <xdr:cxnSp macro="">
      <xdr:nvCxnSpPr>
        <xdr:cNvPr id="127" name="直線コネクタ 126"/>
        <xdr:cNvCxnSpPr/>
      </xdr:nvCxnSpPr>
      <xdr:spPr>
        <a:xfrm flipV="1">
          <a:off x="2019300" y="9975497"/>
          <a:ext cx="889000" cy="4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135496</xdr:rowOff>
    </xdr:from>
    <xdr:to>
      <xdr:col>4</xdr:col>
      <xdr:colOff>206375</xdr:colOff>
      <xdr:row>57</xdr:row>
      <xdr:rowOff>65646</xdr:rowOff>
    </xdr:to>
    <xdr:sp macro="" textlink="">
      <xdr:nvSpPr>
        <xdr:cNvPr id="128" name="フローチャート : 判断 127"/>
        <xdr:cNvSpPr/>
      </xdr:nvSpPr>
      <xdr:spPr>
        <a:xfrm>
          <a:off x="2857500" y="973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82173</xdr:rowOff>
    </xdr:from>
    <xdr:ext cx="534377" cy="259045"/>
    <xdr:sp macro="" textlink="">
      <xdr:nvSpPr>
        <xdr:cNvPr id="129" name="テキスト ボックス 128"/>
        <xdr:cNvSpPr txBox="1"/>
      </xdr:nvSpPr>
      <xdr:spPr>
        <a:xfrm>
          <a:off x="2641111" y="951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72370</xdr:rowOff>
    </xdr:from>
    <xdr:to>
      <xdr:col>2</xdr:col>
      <xdr:colOff>638175</xdr:colOff>
      <xdr:row>58</xdr:row>
      <xdr:rowOff>75082</xdr:rowOff>
    </xdr:to>
    <xdr:cxnSp macro="">
      <xdr:nvCxnSpPr>
        <xdr:cNvPr id="130" name="直線コネクタ 129"/>
        <xdr:cNvCxnSpPr/>
      </xdr:nvCxnSpPr>
      <xdr:spPr>
        <a:xfrm>
          <a:off x="1130300" y="10016470"/>
          <a:ext cx="889000" cy="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131328</xdr:rowOff>
    </xdr:from>
    <xdr:to>
      <xdr:col>3</xdr:col>
      <xdr:colOff>3175</xdr:colOff>
      <xdr:row>58</xdr:row>
      <xdr:rowOff>61478</xdr:rowOff>
    </xdr:to>
    <xdr:sp macro="" textlink="">
      <xdr:nvSpPr>
        <xdr:cNvPr id="131" name="フローチャート : 判断 130"/>
        <xdr:cNvSpPr/>
      </xdr:nvSpPr>
      <xdr:spPr>
        <a:xfrm>
          <a:off x="1968500" y="99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78005</xdr:rowOff>
    </xdr:from>
    <xdr:ext cx="534377" cy="259045"/>
    <xdr:sp macro="" textlink="">
      <xdr:nvSpPr>
        <xdr:cNvPr id="132" name="テキスト ボックス 131"/>
        <xdr:cNvSpPr txBox="1"/>
      </xdr:nvSpPr>
      <xdr:spPr>
        <a:xfrm>
          <a:off x="1752111" y="967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5789</xdr:rowOff>
    </xdr:from>
    <xdr:to>
      <xdr:col>1</xdr:col>
      <xdr:colOff>485775</xdr:colOff>
      <xdr:row>58</xdr:row>
      <xdr:rowOff>107389</xdr:rowOff>
    </xdr:to>
    <xdr:sp macro="" textlink="">
      <xdr:nvSpPr>
        <xdr:cNvPr id="133" name="フローチャート : 判断 132"/>
        <xdr:cNvSpPr/>
      </xdr:nvSpPr>
      <xdr:spPr>
        <a:xfrm>
          <a:off x="1079500" y="994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123916</xdr:rowOff>
    </xdr:from>
    <xdr:ext cx="534377" cy="259045"/>
    <xdr:sp macro="" textlink="">
      <xdr:nvSpPr>
        <xdr:cNvPr id="134" name="テキスト ボックス 133"/>
        <xdr:cNvSpPr txBox="1"/>
      </xdr:nvSpPr>
      <xdr:spPr>
        <a:xfrm>
          <a:off x="863111" y="972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135313</xdr:rowOff>
    </xdr:from>
    <xdr:to>
      <xdr:col>6</xdr:col>
      <xdr:colOff>561975</xdr:colOff>
      <xdr:row>58</xdr:row>
      <xdr:rowOff>65463</xdr:rowOff>
    </xdr:to>
    <xdr:sp macro="" textlink="">
      <xdr:nvSpPr>
        <xdr:cNvPr id="140" name="円/楕円 139"/>
        <xdr:cNvSpPr/>
      </xdr:nvSpPr>
      <xdr:spPr>
        <a:xfrm>
          <a:off x="4584700" y="99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113740</xdr:rowOff>
    </xdr:from>
    <xdr:ext cx="534377" cy="259045"/>
    <xdr:sp macro="" textlink="">
      <xdr:nvSpPr>
        <xdr:cNvPr id="141" name="物件費該当値テキスト"/>
        <xdr:cNvSpPr txBox="1"/>
      </xdr:nvSpPr>
      <xdr:spPr>
        <a:xfrm>
          <a:off x="4686300" y="98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76,409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30668</xdr:rowOff>
    </xdr:from>
    <xdr:to>
      <xdr:col>5</xdr:col>
      <xdr:colOff>409575</xdr:colOff>
      <xdr:row>58</xdr:row>
      <xdr:rowOff>132268</xdr:rowOff>
    </xdr:to>
    <xdr:sp macro="" textlink="">
      <xdr:nvSpPr>
        <xdr:cNvPr id="142" name="円/楕円 141"/>
        <xdr:cNvSpPr/>
      </xdr:nvSpPr>
      <xdr:spPr>
        <a:xfrm>
          <a:off x="3746500" y="997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123395</xdr:rowOff>
    </xdr:from>
    <xdr:ext cx="534377" cy="259045"/>
    <xdr:sp macro="" textlink="">
      <xdr:nvSpPr>
        <xdr:cNvPr id="143" name="テキスト ボックス 142"/>
        <xdr:cNvSpPr txBox="1"/>
      </xdr:nvSpPr>
      <xdr:spPr>
        <a:xfrm>
          <a:off x="3530111" y="1006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67,642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152047</xdr:rowOff>
    </xdr:from>
    <xdr:to>
      <xdr:col>4</xdr:col>
      <xdr:colOff>206375</xdr:colOff>
      <xdr:row>58</xdr:row>
      <xdr:rowOff>82197</xdr:rowOff>
    </xdr:to>
    <xdr:sp macro="" textlink="">
      <xdr:nvSpPr>
        <xdr:cNvPr id="144" name="円/楕円 143"/>
        <xdr:cNvSpPr/>
      </xdr:nvSpPr>
      <xdr:spPr>
        <a:xfrm>
          <a:off x="2857500" y="992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73324</xdr:rowOff>
    </xdr:from>
    <xdr:ext cx="534377" cy="259045"/>
    <xdr:sp macro="" textlink="">
      <xdr:nvSpPr>
        <xdr:cNvPr id="145" name="テキスト ボックス 144"/>
        <xdr:cNvSpPr txBox="1"/>
      </xdr:nvSpPr>
      <xdr:spPr>
        <a:xfrm>
          <a:off x="2641111" y="1001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74,213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24282</xdr:rowOff>
    </xdr:from>
    <xdr:to>
      <xdr:col>3</xdr:col>
      <xdr:colOff>3175</xdr:colOff>
      <xdr:row>58</xdr:row>
      <xdr:rowOff>125882</xdr:rowOff>
    </xdr:to>
    <xdr:sp macro="" textlink="">
      <xdr:nvSpPr>
        <xdr:cNvPr id="146" name="円/楕円 145"/>
        <xdr:cNvSpPr/>
      </xdr:nvSpPr>
      <xdr:spPr>
        <a:xfrm>
          <a:off x="1968500" y="996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117009</xdr:rowOff>
    </xdr:from>
    <xdr:ext cx="534377" cy="259045"/>
    <xdr:sp macro="" textlink="">
      <xdr:nvSpPr>
        <xdr:cNvPr id="147" name="テキスト ボックス 146"/>
        <xdr:cNvSpPr txBox="1"/>
      </xdr:nvSpPr>
      <xdr:spPr>
        <a:xfrm>
          <a:off x="1752111" y="1006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68,480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21570</xdr:rowOff>
    </xdr:from>
    <xdr:to>
      <xdr:col>1</xdr:col>
      <xdr:colOff>485775</xdr:colOff>
      <xdr:row>58</xdr:row>
      <xdr:rowOff>123170</xdr:rowOff>
    </xdr:to>
    <xdr:sp macro="" textlink="">
      <xdr:nvSpPr>
        <xdr:cNvPr id="148" name="円/楕円 147"/>
        <xdr:cNvSpPr/>
      </xdr:nvSpPr>
      <xdr:spPr>
        <a:xfrm>
          <a:off x="1079500" y="996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114297</xdr:rowOff>
    </xdr:from>
    <xdr:ext cx="534377" cy="259045"/>
    <xdr:sp macro="" textlink="">
      <xdr:nvSpPr>
        <xdr:cNvPr id="149" name="テキスト ボックス 148"/>
        <xdr:cNvSpPr txBox="1"/>
      </xdr:nvSpPr>
      <xdr:spPr>
        <a:xfrm>
          <a:off x="863111" y="1005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1" name="直線コネクタ 170"/>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72" name="維持補修費最小値テキスト"/>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3" name="直線コネクタ 172"/>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4" name="維持補修費最大値テキスト"/>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5" name="直線コネクタ 174"/>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24394</xdr:rowOff>
    </xdr:from>
    <xdr:to>
      <xdr:col>6</xdr:col>
      <xdr:colOff>511175</xdr:colOff>
      <xdr:row>78</xdr:row>
      <xdr:rowOff>42157</xdr:rowOff>
    </xdr:to>
    <xdr:cxnSp macro="">
      <xdr:nvCxnSpPr>
        <xdr:cNvPr id="176" name="直線コネクタ 175"/>
        <xdr:cNvCxnSpPr/>
      </xdr:nvCxnSpPr>
      <xdr:spPr>
        <a:xfrm>
          <a:off x="3797300" y="13397494"/>
          <a:ext cx="838200" cy="1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115434</xdr:rowOff>
    </xdr:from>
    <xdr:ext cx="469744" cy="259045"/>
    <xdr:sp macro="" textlink="">
      <xdr:nvSpPr>
        <xdr:cNvPr id="177" name="維持補修費平均値テキスト"/>
        <xdr:cNvSpPr txBox="1"/>
      </xdr:nvSpPr>
      <xdr:spPr>
        <a:xfrm>
          <a:off x="4686300" y="13145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8" name="フローチャート : 判断 177"/>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24394</xdr:rowOff>
    </xdr:from>
    <xdr:to>
      <xdr:col>5</xdr:col>
      <xdr:colOff>358775</xdr:colOff>
      <xdr:row>78</xdr:row>
      <xdr:rowOff>55118</xdr:rowOff>
    </xdr:to>
    <xdr:cxnSp macro="">
      <xdr:nvCxnSpPr>
        <xdr:cNvPr id="179" name="直線コネクタ 178"/>
        <xdr:cNvCxnSpPr/>
      </xdr:nvCxnSpPr>
      <xdr:spPr>
        <a:xfrm flipV="1">
          <a:off x="2908300" y="13397494"/>
          <a:ext cx="889000" cy="3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0" name="フローチャート : 判断 179"/>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81731</xdr:rowOff>
    </xdr:from>
    <xdr:ext cx="469744" cy="259045"/>
    <xdr:sp macro="" textlink="">
      <xdr:nvSpPr>
        <xdr:cNvPr id="181" name="テキスト ボックス 180"/>
        <xdr:cNvSpPr txBox="1"/>
      </xdr:nvSpPr>
      <xdr:spPr>
        <a:xfrm>
          <a:off x="3562427"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158331</xdr:rowOff>
    </xdr:from>
    <xdr:to>
      <xdr:col>4</xdr:col>
      <xdr:colOff>155575</xdr:colOff>
      <xdr:row>78</xdr:row>
      <xdr:rowOff>55118</xdr:rowOff>
    </xdr:to>
    <xdr:cxnSp macro="">
      <xdr:nvCxnSpPr>
        <xdr:cNvPr id="182" name="直線コネクタ 181"/>
        <xdr:cNvCxnSpPr/>
      </xdr:nvCxnSpPr>
      <xdr:spPr>
        <a:xfrm>
          <a:off x="2019300" y="13359981"/>
          <a:ext cx="889000" cy="6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162395</xdr:rowOff>
    </xdr:from>
    <xdr:to>
      <xdr:col>4</xdr:col>
      <xdr:colOff>206375</xdr:colOff>
      <xdr:row>78</xdr:row>
      <xdr:rowOff>92545</xdr:rowOff>
    </xdr:to>
    <xdr:sp macro="" textlink="">
      <xdr:nvSpPr>
        <xdr:cNvPr id="183" name="フローチャート : 判断 182"/>
        <xdr:cNvSpPr/>
      </xdr:nvSpPr>
      <xdr:spPr>
        <a:xfrm>
          <a:off x="2857500" y="133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109072</xdr:rowOff>
    </xdr:from>
    <xdr:ext cx="469744" cy="259045"/>
    <xdr:sp macro="" textlink="">
      <xdr:nvSpPr>
        <xdr:cNvPr id="184" name="テキスト ボックス 183"/>
        <xdr:cNvSpPr txBox="1"/>
      </xdr:nvSpPr>
      <xdr:spPr>
        <a:xfrm>
          <a:off x="2673427" y="1313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158331</xdr:rowOff>
    </xdr:from>
    <xdr:to>
      <xdr:col>2</xdr:col>
      <xdr:colOff>638175</xdr:colOff>
      <xdr:row>78</xdr:row>
      <xdr:rowOff>32076</xdr:rowOff>
    </xdr:to>
    <xdr:cxnSp macro="">
      <xdr:nvCxnSpPr>
        <xdr:cNvPr id="185" name="直線コネクタ 184"/>
        <xdr:cNvCxnSpPr/>
      </xdr:nvCxnSpPr>
      <xdr:spPr>
        <a:xfrm flipV="1">
          <a:off x="1130300" y="13359981"/>
          <a:ext cx="889000" cy="4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169847</xdr:rowOff>
    </xdr:from>
    <xdr:to>
      <xdr:col>3</xdr:col>
      <xdr:colOff>3175</xdr:colOff>
      <xdr:row>78</xdr:row>
      <xdr:rowOff>99997</xdr:rowOff>
    </xdr:to>
    <xdr:sp macro="" textlink="">
      <xdr:nvSpPr>
        <xdr:cNvPr id="186" name="フローチャート : 判断 185"/>
        <xdr:cNvSpPr/>
      </xdr:nvSpPr>
      <xdr:spPr>
        <a:xfrm>
          <a:off x="1968500" y="1337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91124</xdr:rowOff>
    </xdr:from>
    <xdr:ext cx="469744" cy="259045"/>
    <xdr:sp macro="" textlink="">
      <xdr:nvSpPr>
        <xdr:cNvPr id="187" name="テキスト ボックス 186"/>
        <xdr:cNvSpPr txBox="1"/>
      </xdr:nvSpPr>
      <xdr:spPr>
        <a:xfrm>
          <a:off x="1784427" y="1346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10444</xdr:rowOff>
    </xdr:from>
    <xdr:to>
      <xdr:col>1</xdr:col>
      <xdr:colOff>485775</xdr:colOff>
      <xdr:row>78</xdr:row>
      <xdr:rowOff>112044</xdr:rowOff>
    </xdr:to>
    <xdr:sp macro="" textlink="">
      <xdr:nvSpPr>
        <xdr:cNvPr id="188" name="フローチャート : 判断 187"/>
        <xdr:cNvSpPr/>
      </xdr:nvSpPr>
      <xdr:spPr>
        <a:xfrm>
          <a:off x="1079500" y="1338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103171</xdr:rowOff>
    </xdr:from>
    <xdr:ext cx="469744" cy="259045"/>
    <xdr:sp macro="" textlink="">
      <xdr:nvSpPr>
        <xdr:cNvPr id="189" name="テキスト ボックス 188"/>
        <xdr:cNvSpPr txBox="1"/>
      </xdr:nvSpPr>
      <xdr:spPr>
        <a:xfrm>
          <a:off x="895427" y="1347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162807</xdr:rowOff>
    </xdr:from>
    <xdr:to>
      <xdr:col>6</xdr:col>
      <xdr:colOff>561975</xdr:colOff>
      <xdr:row>78</xdr:row>
      <xdr:rowOff>92957</xdr:rowOff>
    </xdr:to>
    <xdr:sp macro="" textlink="">
      <xdr:nvSpPr>
        <xdr:cNvPr id="195" name="円/楕円 194"/>
        <xdr:cNvSpPr/>
      </xdr:nvSpPr>
      <xdr:spPr>
        <a:xfrm>
          <a:off x="4584700" y="1336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77734</xdr:rowOff>
    </xdr:from>
    <xdr:ext cx="469744" cy="259045"/>
    <xdr:sp macro="" textlink="">
      <xdr:nvSpPr>
        <xdr:cNvPr id="196" name="維持補修費該当値テキスト"/>
        <xdr:cNvSpPr txBox="1"/>
      </xdr:nvSpPr>
      <xdr:spPr>
        <a:xfrm>
          <a:off x="4686300" y="1327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145044</xdr:rowOff>
    </xdr:from>
    <xdr:to>
      <xdr:col>5</xdr:col>
      <xdr:colOff>409575</xdr:colOff>
      <xdr:row>78</xdr:row>
      <xdr:rowOff>75194</xdr:rowOff>
    </xdr:to>
    <xdr:sp macro="" textlink="">
      <xdr:nvSpPr>
        <xdr:cNvPr id="197" name="円/楕円 196"/>
        <xdr:cNvSpPr/>
      </xdr:nvSpPr>
      <xdr:spPr>
        <a:xfrm>
          <a:off x="3746500" y="1334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66321</xdr:rowOff>
    </xdr:from>
    <xdr:ext cx="469744" cy="259045"/>
    <xdr:sp macro="" textlink="">
      <xdr:nvSpPr>
        <xdr:cNvPr id="198" name="テキスト ボックス 197"/>
        <xdr:cNvSpPr txBox="1"/>
      </xdr:nvSpPr>
      <xdr:spPr>
        <a:xfrm>
          <a:off x="3562427" y="1343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4318</xdr:rowOff>
    </xdr:from>
    <xdr:to>
      <xdr:col>4</xdr:col>
      <xdr:colOff>206375</xdr:colOff>
      <xdr:row>78</xdr:row>
      <xdr:rowOff>105918</xdr:rowOff>
    </xdr:to>
    <xdr:sp macro="" textlink="">
      <xdr:nvSpPr>
        <xdr:cNvPr id="199" name="円/楕円 198"/>
        <xdr:cNvSpPr/>
      </xdr:nvSpPr>
      <xdr:spPr>
        <a:xfrm>
          <a:off x="2857500" y="1337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97045</xdr:rowOff>
    </xdr:from>
    <xdr:ext cx="469744" cy="259045"/>
    <xdr:sp macro="" textlink="">
      <xdr:nvSpPr>
        <xdr:cNvPr id="200" name="テキスト ボックス 199"/>
        <xdr:cNvSpPr txBox="1"/>
      </xdr:nvSpPr>
      <xdr:spPr>
        <a:xfrm>
          <a:off x="2673427" y="134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107531</xdr:rowOff>
    </xdr:from>
    <xdr:to>
      <xdr:col>3</xdr:col>
      <xdr:colOff>3175</xdr:colOff>
      <xdr:row>78</xdr:row>
      <xdr:rowOff>37681</xdr:rowOff>
    </xdr:to>
    <xdr:sp macro="" textlink="">
      <xdr:nvSpPr>
        <xdr:cNvPr id="201" name="円/楕円 200"/>
        <xdr:cNvSpPr/>
      </xdr:nvSpPr>
      <xdr:spPr>
        <a:xfrm>
          <a:off x="1968500" y="1330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54208</xdr:rowOff>
    </xdr:from>
    <xdr:ext cx="469744" cy="259045"/>
    <xdr:sp macro="" textlink="">
      <xdr:nvSpPr>
        <xdr:cNvPr id="202" name="テキスト ボックス 201"/>
        <xdr:cNvSpPr txBox="1"/>
      </xdr:nvSpPr>
      <xdr:spPr>
        <a:xfrm>
          <a:off x="1784427" y="13084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152726</xdr:rowOff>
    </xdr:from>
    <xdr:to>
      <xdr:col>1</xdr:col>
      <xdr:colOff>485775</xdr:colOff>
      <xdr:row>78</xdr:row>
      <xdr:rowOff>82876</xdr:rowOff>
    </xdr:to>
    <xdr:sp macro="" textlink="">
      <xdr:nvSpPr>
        <xdr:cNvPr id="203" name="円/楕円 202"/>
        <xdr:cNvSpPr/>
      </xdr:nvSpPr>
      <xdr:spPr>
        <a:xfrm>
          <a:off x="1079500" y="1335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99403</xdr:rowOff>
    </xdr:from>
    <xdr:ext cx="469744" cy="259045"/>
    <xdr:sp macro="" textlink="">
      <xdr:nvSpPr>
        <xdr:cNvPr id="204" name="テキスト ボックス 203"/>
        <xdr:cNvSpPr txBox="1"/>
      </xdr:nvSpPr>
      <xdr:spPr>
        <a:xfrm>
          <a:off x="895427" y="13129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29" name="直線コネクタ 228"/>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30" name="扶助費最小値テキスト"/>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31" name="直線コネクタ 230"/>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32" name="扶助費最大値テキスト"/>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3" name="直線コネクタ 232"/>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161722</xdr:rowOff>
    </xdr:from>
    <xdr:to>
      <xdr:col>6</xdr:col>
      <xdr:colOff>511175</xdr:colOff>
      <xdr:row>97</xdr:row>
      <xdr:rowOff>112782</xdr:rowOff>
    </xdr:to>
    <xdr:cxnSp macro="">
      <xdr:nvCxnSpPr>
        <xdr:cNvPr id="234" name="直線コネクタ 233"/>
        <xdr:cNvCxnSpPr/>
      </xdr:nvCxnSpPr>
      <xdr:spPr>
        <a:xfrm flipV="1">
          <a:off x="3797300" y="16620922"/>
          <a:ext cx="838200" cy="12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102283</xdr:rowOff>
    </xdr:from>
    <xdr:ext cx="534377" cy="259045"/>
    <xdr:sp macro="" textlink="">
      <xdr:nvSpPr>
        <xdr:cNvPr id="235" name="扶助費平均値テキスト"/>
        <xdr:cNvSpPr txBox="1"/>
      </xdr:nvSpPr>
      <xdr:spPr>
        <a:xfrm>
          <a:off x="4686300" y="16561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6" name="フローチャート : 判断 235"/>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112782</xdr:rowOff>
    </xdr:from>
    <xdr:to>
      <xdr:col>5</xdr:col>
      <xdr:colOff>358775</xdr:colOff>
      <xdr:row>98</xdr:row>
      <xdr:rowOff>126422</xdr:rowOff>
    </xdr:to>
    <xdr:cxnSp macro="">
      <xdr:nvCxnSpPr>
        <xdr:cNvPr id="237" name="直線コネクタ 236"/>
        <xdr:cNvCxnSpPr/>
      </xdr:nvCxnSpPr>
      <xdr:spPr>
        <a:xfrm flipV="1">
          <a:off x="2908300" y="16743432"/>
          <a:ext cx="889000" cy="1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8" name="フローチャート : 判断 237"/>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122254</xdr:rowOff>
    </xdr:from>
    <xdr:ext cx="534377" cy="259045"/>
    <xdr:sp macro="" textlink="">
      <xdr:nvSpPr>
        <xdr:cNvPr id="239" name="テキスト ボックス 238"/>
        <xdr:cNvSpPr txBox="1"/>
      </xdr:nvSpPr>
      <xdr:spPr>
        <a:xfrm>
          <a:off x="3530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126422</xdr:rowOff>
    </xdr:from>
    <xdr:to>
      <xdr:col>4</xdr:col>
      <xdr:colOff>155575</xdr:colOff>
      <xdr:row>99</xdr:row>
      <xdr:rowOff>35668</xdr:rowOff>
    </xdr:to>
    <xdr:cxnSp macro="">
      <xdr:nvCxnSpPr>
        <xdr:cNvPr id="240" name="直線コネクタ 239"/>
        <xdr:cNvCxnSpPr/>
      </xdr:nvCxnSpPr>
      <xdr:spPr>
        <a:xfrm flipV="1">
          <a:off x="2019300" y="16928522"/>
          <a:ext cx="889000" cy="8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95968</xdr:rowOff>
    </xdr:from>
    <xdr:to>
      <xdr:col>4</xdr:col>
      <xdr:colOff>206375</xdr:colOff>
      <xdr:row>98</xdr:row>
      <xdr:rowOff>26118</xdr:rowOff>
    </xdr:to>
    <xdr:sp macro="" textlink="">
      <xdr:nvSpPr>
        <xdr:cNvPr id="241" name="フローチャート : 判断 240"/>
        <xdr:cNvSpPr/>
      </xdr:nvSpPr>
      <xdr:spPr>
        <a:xfrm>
          <a:off x="2857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42645</xdr:rowOff>
    </xdr:from>
    <xdr:ext cx="534377" cy="259045"/>
    <xdr:sp macro="" textlink="">
      <xdr:nvSpPr>
        <xdr:cNvPr id="242" name="テキスト ボックス 241"/>
        <xdr:cNvSpPr txBox="1"/>
      </xdr:nvSpPr>
      <xdr:spPr>
        <a:xfrm>
          <a:off x="2641111" y="165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34182</xdr:rowOff>
    </xdr:from>
    <xdr:to>
      <xdr:col>2</xdr:col>
      <xdr:colOff>638175</xdr:colOff>
      <xdr:row>99</xdr:row>
      <xdr:rowOff>35668</xdr:rowOff>
    </xdr:to>
    <xdr:cxnSp macro="">
      <xdr:nvCxnSpPr>
        <xdr:cNvPr id="243" name="直線コネクタ 242"/>
        <xdr:cNvCxnSpPr/>
      </xdr:nvCxnSpPr>
      <xdr:spPr>
        <a:xfrm>
          <a:off x="1130300" y="17007732"/>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33865</xdr:rowOff>
    </xdr:from>
    <xdr:to>
      <xdr:col>3</xdr:col>
      <xdr:colOff>3175</xdr:colOff>
      <xdr:row>98</xdr:row>
      <xdr:rowOff>135465</xdr:rowOff>
    </xdr:to>
    <xdr:sp macro="" textlink="">
      <xdr:nvSpPr>
        <xdr:cNvPr id="244" name="フローチャート : 判断 243"/>
        <xdr:cNvSpPr/>
      </xdr:nvSpPr>
      <xdr:spPr>
        <a:xfrm>
          <a:off x="1968500" y="1683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151992</xdr:rowOff>
    </xdr:from>
    <xdr:ext cx="534377" cy="259045"/>
    <xdr:sp macro="" textlink="">
      <xdr:nvSpPr>
        <xdr:cNvPr id="245" name="テキスト ボックス 244"/>
        <xdr:cNvSpPr txBox="1"/>
      </xdr:nvSpPr>
      <xdr:spPr>
        <a:xfrm>
          <a:off x="1752111" y="166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44341</xdr:rowOff>
    </xdr:from>
    <xdr:to>
      <xdr:col>1</xdr:col>
      <xdr:colOff>485775</xdr:colOff>
      <xdr:row>98</xdr:row>
      <xdr:rowOff>145941</xdr:rowOff>
    </xdr:to>
    <xdr:sp macro="" textlink="">
      <xdr:nvSpPr>
        <xdr:cNvPr id="246" name="フローチャート : 判断 245"/>
        <xdr:cNvSpPr/>
      </xdr:nvSpPr>
      <xdr:spPr>
        <a:xfrm>
          <a:off x="1079500" y="168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162468</xdr:rowOff>
    </xdr:from>
    <xdr:ext cx="534377" cy="259045"/>
    <xdr:sp macro="" textlink="">
      <xdr:nvSpPr>
        <xdr:cNvPr id="247" name="テキスト ボックス 246"/>
        <xdr:cNvSpPr txBox="1"/>
      </xdr:nvSpPr>
      <xdr:spPr>
        <a:xfrm>
          <a:off x="863111" y="1662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110922</xdr:rowOff>
    </xdr:from>
    <xdr:to>
      <xdr:col>6</xdr:col>
      <xdr:colOff>561975</xdr:colOff>
      <xdr:row>97</xdr:row>
      <xdr:rowOff>41072</xdr:rowOff>
    </xdr:to>
    <xdr:sp macro="" textlink="">
      <xdr:nvSpPr>
        <xdr:cNvPr id="253" name="円/楕円 252"/>
        <xdr:cNvSpPr/>
      </xdr:nvSpPr>
      <xdr:spPr>
        <a:xfrm>
          <a:off x="4584700" y="1657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133799</xdr:rowOff>
    </xdr:from>
    <xdr:ext cx="534377" cy="259045"/>
    <xdr:sp macro="" textlink="">
      <xdr:nvSpPr>
        <xdr:cNvPr id="254" name="扶助費該当値テキスト"/>
        <xdr:cNvSpPr txBox="1"/>
      </xdr:nvSpPr>
      <xdr:spPr>
        <a:xfrm>
          <a:off x="4686300" y="1642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60,844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61982</xdr:rowOff>
    </xdr:from>
    <xdr:to>
      <xdr:col>5</xdr:col>
      <xdr:colOff>409575</xdr:colOff>
      <xdr:row>97</xdr:row>
      <xdr:rowOff>163582</xdr:rowOff>
    </xdr:to>
    <xdr:sp macro="" textlink="">
      <xdr:nvSpPr>
        <xdr:cNvPr id="255" name="円/楕円 254"/>
        <xdr:cNvSpPr/>
      </xdr:nvSpPr>
      <xdr:spPr>
        <a:xfrm>
          <a:off x="3746500" y="1669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154709</xdr:rowOff>
    </xdr:from>
    <xdr:ext cx="534377" cy="259045"/>
    <xdr:sp macro="" textlink="">
      <xdr:nvSpPr>
        <xdr:cNvPr id="256" name="テキスト ボックス 255"/>
        <xdr:cNvSpPr txBox="1"/>
      </xdr:nvSpPr>
      <xdr:spPr>
        <a:xfrm>
          <a:off x="3530111" y="1678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54,413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75622</xdr:rowOff>
    </xdr:from>
    <xdr:to>
      <xdr:col>4</xdr:col>
      <xdr:colOff>206375</xdr:colOff>
      <xdr:row>99</xdr:row>
      <xdr:rowOff>5772</xdr:rowOff>
    </xdr:to>
    <xdr:sp macro="" textlink="">
      <xdr:nvSpPr>
        <xdr:cNvPr id="257" name="円/楕円 256"/>
        <xdr:cNvSpPr/>
      </xdr:nvSpPr>
      <xdr:spPr>
        <a:xfrm>
          <a:off x="2857500" y="1687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168349</xdr:rowOff>
    </xdr:from>
    <xdr:ext cx="534377" cy="259045"/>
    <xdr:sp macro="" textlink="">
      <xdr:nvSpPr>
        <xdr:cNvPr id="258" name="テキスト ボックス 257"/>
        <xdr:cNvSpPr txBox="1"/>
      </xdr:nvSpPr>
      <xdr:spPr>
        <a:xfrm>
          <a:off x="2641111" y="1697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44,697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156318</xdr:rowOff>
    </xdr:from>
    <xdr:to>
      <xdr:col>3</xdr:col>
      <xdr:colOff>3175</xdr:colOff>
      <xdr:row>99</xdr:row>
      <xdr:rowOff>86468</xdr:rowOff>
    </xdr:to>
    <xdr:sp macro="" textlink="">
      <xdr:nvSpPr>
        <xdr:cNvPr id="259" name="円/楕円 258"/>
        <xdr:cNvSpPr/>
      </xdr:nvSpPr>
      <xdr:spPr>
        <a:xfrm>
          <a:off x="1968500" y="1695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77595</xdr:rowOff>
    </xdr:from>
    <xdr:ext cx="534377" cy="259045"/>
    <xdr:sp macro="" textlink="">
      <xdr:nvSpPr>
        <xdr:cNvPr id="260" name="テキスト ボックス 259"/>
        <xdr:cNvSpPr txBox="1"/>
      </xdr:nvSpPr>
      <xdr:spPr>
        <a:xfrm>
          <a:off x="1752111" y="1705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40,461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154832</xdr:rowOff>
    </xdr:from>
    <xdr:to>
      <xdr:col>1</xdr:col>
      <xdr:colOff>485775</xdr:colOff>
      <xdr:row>99</xdr:row>
      <xdr:rowOff>84982</xdr:rowOff>
    </xdr:to>
    <xdr:sp macro="" textlink="">
      <xdr:nvSpPr>
        <xdr:cNvPr id="261" name="円/楕円 260"/>
        <xdr:cNvSpPr/>
      </xdr:nvSpPr>
      <xdr:spPr>
        <a:xfrm>
          <a:off x="1079500" y="1695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76109</xdr:rowOff>
    </xdr:from>
    <xdr:ext cx="534377" cy="259045"/>
    <xdr:sp macro="" textlink="">
      <xdr:nvSpPr>
        <xdr:cNvPr id="262" name="テキスト ボックス 261"/>
        <xdr:cNvSpPr txBox="1"/>
      </xdr:nvSpPr>
      <xdr:spPr>
        <a:xfrm>
          <a:off x="863111" y="1704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4" name="直線コネクタ 283"/>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5" name="補助費等最小値テキスト"/>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6" name="直線コネクタ 285"/>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7" name="補助費等最大値テキスト"/>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8" name="直線コネクタ 287"/>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2992</xdr:rowOff>
    </xdr:from>
    <xdr:to>
      <xdr:col>15</xdr:col>
      <xdr:colOff>180975</xdr:colOff>
      <xdr:row>37</xdr:row>
      <xdr:rowOff>5338</xdr:rowOff>
    </xdr:to>
    <xdr:cxnSp macro="">
      <xdr:nvCxnSpPr>
        <xdr:cNvPr id="289" name="直線コネクタ 288"/>
        <xdr:cNvCxnSpPr/>
      </xdr:nvCxnSpPr>
      <xdr:spPr>
        <a:xfrm flipV="1">
          <a:off x="9639300" y="6346642"/>
          <a:ext cx="838200" cy="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90124</xdr:rowOff>
    </xdr:from>
    <xdr:ext cx="534377" cy="259045"/>
    <xdr:sp macro="" textlink="">
      <xdr:nvSpPr>
        <xdr:cNvPr id="290" name="補助費等平均値テキスト"/>
        <xdr:cNvSpPr txBox="1"/>
      </xdr:nvSpPr>
      <xdr:spPr>
        <a:xfrm>
          <a:off x="10528300" y="609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1" name="フローチャート : 判断 290"/>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2856</xdr:rowOff>
    </xdr:from>
    <xdr:to>
      <xdr:col>14</xdr:col>
      <xdr:colOff>28575</xdr:colOff>
      <xdr:row>37</xdr:row>
      <xdr:rowOff>5338</xdr:rowOff>
    </xdr:to>
    <xdr:cxnSp macro="">
      <xdr:nvCxnSpPr>
        <xdr:cNvPr id="292" name="直線コネクタ 291"/>
        <xdr:cNvCxnSpPr/>
      </xdr:nvCxnSpPr>
      <xdr:spPr>
        <a:xfrm>
          <a:off x="8750300" y="6346506"/>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3" name="フローチャート : 判断 292"/>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20855</xdr:rowOff>
    </xdr:from>
    <xdr:ext cx="534377" cy="259045"/>
    <xdr:sp macro="" textlink="">
      <xdr:nvSpPr>
        <xdr:cNvPr id="294" name="テキスト ボックス 293"/>
        <xdr:cNvSpPr txBox="1"/>
      </xdr:nvSpPr>
      <xdr:spPr>
        <a:xfrm>
          <a:off x="9372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2856</xdr:rowOff>
    </xdr:from>
    <xdr:to>
      <xdr:col>12</xdr:col>
      <xdr:colOff>511175</xdr:colOff>
      <xdr:row>37</xdr:row>
      <xdr:rowOff>14788</xdr:rowOff>
    </xdr:to>
    <xdr:cxnSp macro="">
      <xdr:nvCxnSpPr>
        <xdr:cNvPr id="295" name="直線コネクタ 294"/>
        <xdr:cNvCxnSpPr/>
      </xdr:nvCxnSpPr>
      <xdr:spPr>
        <a:xfrm flipV="1">
          <a:off x="7861300" y="6346506"/>
          <a:ext cx="889000" cy="1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73478</xdr:rowOff>
    </xdr:from>
    <xdr:to>
      <xdr:col>12</xdr:col>
      <xdr:colOff>561975</xdr:colOff>
      <xdr:row>37</xdr:row>
      <xdr:rowOff>3628</xdr:rowOff>
    </xdr:to>
    <xdr:sp macro="" textlink="">
      <xdr:nvSpPr>
        <xdr:cNvPr id="296" name="フローチャート : 判断 295"/>
        <xdr:cNvSpPr/>
      </xdr:nvSpPr>
      <xdr:spPr>
        <a:xfrm>
          <a:off x="8699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20155</xdr:rowOff>
    </xdr:from>
    <xdr:ext cx="534377" cy="259045"/>
    <xdr:sp macro="" textlink="">
      <xdr:nvSpPr>
        <xdr:cNvPr id="297" name="テキスト ボックス 296"/>
        <xdr:cNvSpPr txBox="1"/>
      </xdr:nvSpPr>
      <xdr:spPr>
        <a:xfrm>
          <a:off x="8483111" y="602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14788</xdr:rowOff>
    </xdr:from>
    <xdr:to>
      <xdr:col>11</xdr:col>
      <xdr:colOff>307975</xdr:colOff>
      <xdr:row>37</xdr:row>
      <xdr:rowOff>20042</xdr:rowOff>
    </xdr:to>
    <xdr:cxnSp macro="">
      <xdr:nvCxnSpPr>
        <xdr:cNvPr id="298" name="直線コネクタ 297"/>
        <xdr:cNvCxnSpPr/>
      </xdr:nvCxnSpPr>
      <xdr:spPr>
        <a:xfrm flipV="1">
          <a:off x="6972300" y="6358438"/>
          <a:ext cx="889000" cy="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137148</xdr:rowOff>
    </xdr:from>
    <xdr:to>
      <xdr:col>11</xdr:col>
      <xdr:colOff>358775</xdr:colOff>
      <xdr:row>37</xdr:row>
      <xdr:rowOff>67298</xdr:rowOff>
    </xdr:to>
    <xdr:sp macro="" textlink="">
      <xdr:nvSpPr>
        <xdr:cNvPr id="299" name="フローチャート : 判断 298"/>
        <xdr:cNvSpPr/>
      </xdr:nvSpPr>
      <xdr:spPr>
        <a:xfrm>
          <a:off x="7810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58425</xdr:rowOff>
    </xdr:from>
    <xdr:ext cx="534377" cy="259045"/>
    <xdr:sp macro="" textlink="">
      <xdr:nvSpPr>
        <xdr:cNvPr id="300" name="テキスト ボックス 299"/>
        <xdr:cNvSpPr txBox="1"/>
      </xdr:nvSpPr>
      <xdr:spPr>
        <a:xfrm>
          <a:off x="7594111" y="640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147806</xdr:rowOff>
    </xdr:from>
    <xdr:to>
      <xdr:col>10</xdr:col>
      <xdr:colOff>155575</xdr:colOff>
      <xdr:row>37</xdr:row>
      <xdr:rowOff>77956</xdr:rowOff>
    </xdr:to>
    <xdr:sp macro="" textlink="">
      <xdr:nvSpPr>
        <xdr:cNvPr id="301" name="フローチャート : 判断 300"/>
        <xdr:cNvSpPr/>
      </xdr:nvSpPr>
      <xdr:spPr>
        <a:xfrm>
          <a:off x="6921500" y="63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69083</xdr:rowOff>
    </xdr:from>
    <xdr:ext cx="534377" cy="259045"/>
    <xdr:sp macro="" textlink="">
      <xdr:nvSpPr>
        <xdr:cNvPr id="302" name="テキスト ボックス 301"/>
        <xdr:cNvSpPr txBox="1"/>
      </xdr:nvSpPr>
      <xdr:spPr>
        <a:xfrm>
          <a:off x="6705111" y="641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123642</xdr:rowOff>
    </xdr:from>
    <xdr:to>
      <xdr:col>15</xdr:col>
      <xdr:colOff>231775</xdr:colOff>
      <xdr:row>37</xdr:row>
      <xdr:rowOff>53792</xdr:rowOff>
    </xdr:to>
    <xdr:sp macro="" textlink="">
      <xdr:nvSpPr>
        <xdr:cNvPr id="308" name="円/楕円 307"/>
        <xdr:cNvSpPr/>
      </xdr:nvSpPr>
      <xdr:spPr>
        <a:xfrm>
          <a:off x="10426700" y="629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102069</xdr:rowOff>
    </xdr:from>
    <xdr:ext cx="534377" cy="259045"/>
    <xdr:sp macro="" textlink="">
      <xdr:nvSpPr>
        <xdr:cNvPr id="309" name="補助費等該当値テキスト"/>
        <xdr:cNvSpPr txBox="1"/>
      </xdr:nvSpPr>
      <xdr:spPr>
        <a:xfrm>
          <a:off x="10528300" y="62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67,401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125988</xdr:rowOff>
    </xdr:from>
    <xdr:to>
      <xdr:col>14</xdr:col>
      <xdr:colOff>79375</xdr:colOff>
      <xdr:row>37</xdr:row>
      <xdr:rowOff>56138</xdr:rowOff>
    </xdr:to>
    <xdr:sp macro="" textlink="">
      <xdr:nvSpPr>
        <xdr:cNvPr id="310" name="円/楕円 309"/>
        <xdr:cNvSpPr/>
      </xdr:nvSpPr>
      <xdr:spPr>
        <a:xfrm>
          <a:off x="9588500" y="629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47265</xdr:rowOff>
    </xdr:from>
    <xdr:ext cx="534377" cy="259045"/>
    <xdr:sp macro="" textlink="">
      <xdr:nvSpPr>
        <xdr:cNvPr id="311" name="テキスト ボックス 310"/>
        <xdr:cNvSpPr txBox="1"/>
      </xdr:nvSpPr>
      <xdr:spPr>
        <a:xfrm>
          <a:off x="9372111" y="639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66,888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123506</xdr:rowOff>
    </xdr:from>
    <xdr:to>
      <xdr:col>12</xdr:col>
      <xdr:colOff>561975</xdr:colOff>
      <xdr:row>37</xdr:row>
      <xdr:rowOff>53656</xdr:rowOff>
    </xdr:to>
    <xdr:sp macro="" textlink="">
      <xdr:nvSpPr>
        <xdr:cNvPr id="312" name="円/楕円 311"/>
        <xdr:cNvSpPr/>
      </xdr:nvSpPr>
      <xdr:spPr>
        <a:xfrm>
          <a:off x="8699500" y="629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44783</xdr:rowOff>
    </xdr:from>
    <xdr:ext cx="534377" cy="259045"/>
    <xdr:sp macro="" textlink="">
      <xdr:nvSpPr>
        <xdr:cNvPr id="313" name="テキスト ボックス 312"/>
        <xdr:cNvSpPr txBox="1"/>
      </xdr:nvSpPr>
      <xdr:spPr>
        <a:xfrm>
          <a:off x="8483111" y="63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67,431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135438</xdr:rowOff>
    </xdr:from>
    <xdr:to>
      <xdr:col>11</xdr:col>
      <xdr:colOff>358775</xdr:colOff>
      <xdr:row>37</xdr:row>
      <xdr:rowOff>65588</xdr:rowOff>
    </xdr:to>
    <xdr:sp macro="" textlink="">
      <xdr:nvSpPr>
        <xdr:cNvPr id="314" name="円/楕円 313"/>
        <xdr:cNvSpPr/>
      </xdr:nvSpPr>
      <xdr:spPr>
        <a:xfrm>
          <a:off x="7810500" y="630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82115</xdr:rowOff>
    </xdr:from>
    <xdr:ext cx="534377" cy="259045"/>
    <xdr:sp macro="" textlink="">
      <xdr:nvSpPr>
        <xdr:cNvPr id="315" name="テキスト ボックス 314"/>
        <xdr:cNvSpPr txBox="1"/>
      </xdr:nvSpPr>
      <xdr:spPr>
        <a:xfrm>
          <a:off x="7594111" y="608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64,821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140692</xdr:rowOff>
    </xdr:from>
    <xdr:to>
      <xdr:col>10</xdr:col>
      <xdr:colOff>155575</xdr:colOff>
      <xdr:row>37</xdr:row>
      <xdr:rowOff>70842</xdr:rowOff>
    </xdr:to>
    <xdr:sp macro="" textlink="">
      <xdr:nvSpPr>
        <xdr:cNvPr id="316" name="円/楕円 315"/>
        <xdr:cNvSpPr/>
      </xdr:nvSpPr>
      <xdr:spPr>
        <a:xfrm>
          <a:off x="6921500" y="631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87369</xdr:rowOff>
    </xdr:from>
    <xdr:ext cx="534377" cy="259045"/>
    <xdr:sp macro="" textlink="">
      <xdr:nvSpPr>
        <xdr:cNvPr id="317" name="テキスト ボックス 316"/>
        <xdr:cNvSpPr txBox="1"/>
      </xdr:nvSpPr>
      <xdr:spPr>
        <a:xfrm>
          <a:off x="6705111" y="608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63,672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1" name="直線コネクタ 340"/>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2" name="普通建設事業費最小値テキスト"/>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3" name="直線コネクタ 342"/>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4" name="普通建設事業費最大値テキスト"/>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5" name="直線コネクタ 344"/>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9306</xdr:rowOff>
    </xdr:from>
    <xdr:to>
      <xdr:col>15</xdr:col>
      <xdr:colOff>180975</xdr:colOff>
      <xdr:row>59</xdr:row>
      <xdr:rowOff>20965</xdr:rowOff>
    </xdr:to>
    <xdr:cxnSp macro="">
      <xdr:nvCxnSpPr>
        <xdr:cNvPr id="346" name="直線コネクタ 345"/>
        <xdr:cNvCxnSpPr/>
      </xdr:nvCxnSpPr>
      <xdr:spPr>
        <a:xfrm flipV="1">
          <a:off x="9639300" y="10124856"/>
          <a:ext cx="8382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127853</xdr:rowOff>
    </xdr:from>
    <xdr:ext cx="534377" cy="259045"/>
    <xdr:sp macro="" textlink="">
      <xdr:nvSpPr>
        <xdr:cNvPr id="347" name="普通建設事業費平均値テキスト"/>
        <xdr:cNvSpPr txBox="1"/>
      </xdr:nvSpPr>
      <xdr:spPr>
        <a:xfrm>
          <a:off x="10528300" y="9900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8" name="フローチャート : 判断 347"/>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14417</xdr:rowOff>
    </xdr:from>
    <xdr:to>
      <xdr:col>14</xdr:col>
      <xdr:colOff>28575</xdr:colOff>
      <xdr:row>59</xdr:row>
      <xdr:rowOff>20965</xdr:rowOff>
    </xdr:to>
    <xdr:cxnSp macro="">
      <xdr:nvCxnSpPr>
        <xdr:cNvPr id="349" name="直線コネクタ 348"/>
        <xdr:cNvCxnSpPr/>
      </xdr:nvCxnSpPr>
      <xdr:spPr>
        <a:xfrm>
          <a:off x="8750300" y="10129967"/>
          <a:ext cx="889000" cy="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0" name="フローチャート : 判断 349"/>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30935</xdr:rowOff>
    </xdr:from>
    <xdr:ext cx="599010" cy="259045"/>
    <xdr:sp macro="" textlink="">
      <xdr:nvSpPr>
        <xdr:cNvPr id="351" name="テキスト ボックス 350"/>
        <xdr:cNvSpPr txBox="1"/>
      </xdr:nvSpPr>
      <xdr:spPr>
        <a:xfrm>
          <a:off x="9339794" y="980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14417</xdr:rowOff>
    </xdr:from>
    <xdr:to>
      <xdr:col>12</xdr:col>
      <xdr:colOff>511175</xdr:colOff>
      <xdr:row>59</xdr:row>
      <xdr:rowOff>15886</xdr:rowOff>
    </xdr:to>
    <xdr:cxnSp macro="">
      <xdr:nvCxnSpPr>
        <xdr:cNvPr id="352" name="直線コネクタ 351"/>
        <xdr:cNvCxnSpPr/>
      </xdr:nvCxnSpPr>
      <xdr:spPr>
        <a:xfrm flipV="1">
          <a:off x="7861300" y="10129967"/>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44274</xdr:rowOff>
    </xdr:from>
    <xdr:to>
      <xdr:col>12</xdr:col>
      <xdr:colOff>561975</xdr:colOff>
      <xdr:row>58</xdr:row>
      <xdr:rowOff>145874</xdr:rowOff>
    </xdr:to>
    <xdr:sp macro="" textlink="">
      <xdr:nvSpPr>
        <xdr:cNvPr id="353" name="フローチャート : 判断 352"/>
        <xdr:cNvSpPr/>
      </xdr:nvSpPr>
      <xdr:spPr>
        <a:xfrm>
          <a:off x="8699500" y="998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162401</xdr:rowOff>
    </xdr:from>
    <xdr:ext cx="599010" cy="259045"/>
    <xdr:sp macro="" textlink="">
      <xdr:nvSpPr>
        <xdr:cNvPr id="354" name="テキスト ボックス 353"/>
        <xdr:cNvSpPr txBox="1"/>
      </xdr:nvSpPr>
      <xdr:spPr>
        <a:xfrm>
          <a:off x="8450794" y="976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15886</xdr:rowOff>
    </xdr:from>
    <xdr:to>
      <xdr:col>11</xdr:col>
      <xdr:colOff>307975</xdr:colOff>
      <xdr:row>59</xdr:row>
      <xdr:rowOff>21771</xdr:rowOff>
    </xdr:to>
    <xdr:cxnSp macro="">
      <xdr:nvCxnSpPr>
        <xdr:cNvPr id="355" name="直線コネクタ 354"/>
        <xdr:cNvCxnSpPr/>
      </xdr:nvCxnSpPr>
      <xdr:spPr>
        <a:xfrm flipV="1">
          <a:off x="6972300" y="10131436"/>
          <a:ext cx="889000" cy="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84518</xdr:rowOff>
    </xdr:from>
    <xdr:to>
      <xdr:col>11</xdr:col>
      <xdr:colOff>358775</xdr:colOff>
      <xdr:row>59</xdr:row>
      <xdr:rowOff>14668</xdr:rowOff>
    </xdr:to>
    <xdr:sp macro="" textlink="">
      <xdr:nvSpPr>
        <xdr:cNvPr id="356" name="フローチャート : 判断 355"/>
        <xdr:cNvSpPr/>
      </xdr:nvSpPr>
      <xdr:spPr>
        <a:xfrm>
          <a:off x="7810500" y="1002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31195</xdr:rowOff>
    </xdr:from>
    <xdr:ext cx="599010" cy="259045"/>
    <xdr:sp macro="" textlink="">
      <xdr:nvSpPr>
        <xdr:cNvPr id="357" name="テキスト ボックス 356"/>
        <xdr:cNvSpPr txBox="1"/>
      </xdr:nvSpPr>
      <xdr:spPr>
        <a:xfrm>
          <a:off x="7561794" y="980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111519</xdr:rowOff>
    </xdr:from>
    <xdr:to>
      <xdr:col>10</xdr:col>
      <xdr:colOff>155575</xdr:colOff>
      <xdr:row>59</xdr:row>
      <xdr:rowOff>41669</xdr:rowOff>
    </xdr:to>
    <xdr:sp macro="" textlink="">
      <xdr:nvSpPr>
        <xdr:cNvPr id="358" name="フローチャート : 判断 357"/>
        <xdr:cNvSpPr/>
      </xdr:nvSpPr>
      <xdr:spPr>
        <a:xfrm>
          <a:off x="6921500" y="100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58196</xdr:rowOff>
    </xdr:from>
    <xdr:ext cx="534377" cy="259045"/>
    <xdr:sp macro="" textlink="">
      <xdr:nvSpPr>
        <xdr:cNvPr id="359" name="テキスト ボックス 358"/>
        <xdr:cNvSpPr txBox="1"/>
      </xdr:nvSpPr>
      <xdr:spPr>
        <a:xfrm>
          <a:off x="6705111" y="98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129956</xdr:rowOff>
    </xdr:from>
    <xdr:to>
      <xdr:col>15</xdr:col>
      <xdr:colOff>231775</xdr:colOff>
      <xdr:row>59</xdr:row>
      <xdr:rowOff>60106</xdr:rowOff>
    </xdr:to>
    <xdr:sp macro="" textlink="">
      <xdr:nvSpPr>
        <xdr:cNvPr id="365" name="円/楕円 364"/>
        <xdr:cNvSpPr/>
      </xdr:nvSpPr>
      <xdr:spPr>
        <a:xfrm>
          <a:off x="10426700" y="1007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83403</xdr:rowOff>
    </xdr:from>
    <xdr:ext cx="534377" cy="259045"/>
    <xdr:sp macro="" textlink="">
      <xdr:nvSpPr>
        <xdr:cNvPr id="366" name="普通建設事業費該当値テキスト"/>
        <xdr:cNvSpPr txBox="1"/>
      </xdr:nvSpPr>
      <xdr:spPr>
        <a:xfrm>
          <a:off x="10528300" y="1002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46,121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141615</xdr:rowOff>
    </xdr:from>
    <xdr:to>
      <xdr:col>14</xdr:col>
      <xdr:colOff>79375</xdr:colOff>
      <xdr:row>59</xdr:row>
      <xdr:rowOff>71765</xdr:rowOff>
    </xdr:to>
    <xdr:sp macro="" textlink="">
      <xdr:nvSpPr>
        <xdr:cNvPr id="367" name="円/楕円 366"/>
        <xdr:cNvSpPr/>
      </xdr:nvSpPr>
      <xdr:spPr>
        <a:xfrm>
          <a:off x="9588500" y="1008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62892</xdr:rowOff>
    </xdr:from>
    <xdr:ext cx="534377" cy="259045"/>
    <xdr:sp macro="" textlink="">
      <xdr:nvSpPr>
        <xdr:cNvPr id="368" name="テキスト ボックス 367"/>
        <xdr:cNvSpPr txBox="1"/>
      </xdr:nvSpPr>
      <xdr:spPr>
        <a:xfrm>
          <a:off x="9372111" y="1017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30,821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135067</xdr:rowOff>
    </xdr:from>
    <xdr:to>
      <xdr:col>12</xdr:col>
      <xdr:colOff>561975</xdr:colOff>
      <xdr:row>59</xdr:row>
      <xdr:rowOff>65217</xdr:rowOff>
    </xdr:to>
    <xdr:sp macro="" textlink="">
      <xdr:nvSpPr>
        <xdr:cNvPr id="369" name="円/楕円 368"/>
        <xdr:cNvSpPr/>
      </xdr:nvSpPr>
      <xdr:spPr>
        <a:xfrm>
          <a:off x="8699500" y="1007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56344</xdr:rowOff>
    </xdr:from>
    <xdr:ext cx="534377" cy="259045"/>
    <xdr:sp macro="" textlink="">
      <xdr:nvSpPr>
        <xdr:cNvPr id="370" name="テキスト ボックス 369"/>
        <xdr:cNvSpPr txBox="1"/>
      </xdr:nvSpPr>
      <xdr:spPr>
        <a:xfrm>
          <a:off x="8483111" y="1017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39,413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136536</xdr:rowOff>
    </xdr:from>
    <xdr:to>
      <xdr:col>11</xdr:col>
      <xdr:colOff>358775</xdr:colOff>
      <xdr:row>59</xdr:row>
      <xdr:rowOff>66686</xdr:rowOff>
    </xdr:to>
    <xdr:sp macro="" textlink="">
      <xdr:nvSpPr>
        <xdr:cNvPr id="371" name="円/楕円 370"/>
        <xdr:cNvSpPr/>
      </xdr:nvSpPr>
      <xdr:spPr>
        <a:xfrm>
          <a:off x="7810500" y="1008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57813</xdr:rowOff>
    </xdr:from>
    <xdr:ext cx="534377" cy="259045"/>
    <xdr:sp macro="" textlink="">
      <xdr:nvSpPr>
        <xdr:cNvPr id="372" name="テキスト ボックス 371"/>
        <xdr:cNvSpPr txBox="1"/>
      </xdr:nvSpPr>
      <xdr:spPr>
        <a:xfrm>
          <a:off x="7594111" y="1017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37,486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142421</xdr:rowOff>
    </xdr:from>
    <xdr:to>
      <xdr:col>10</xdr:col>
      <xdr:colOff>155575</xdr:colOff>
      <xdr:row>59</xdr:row>
      <xdr:rowOff>72571</xdr:rowOff>
    </xdr:to>
    <xdr:sp macro="" textlink="">
      <xdr:nvSpPr>
        <xdr:cNvPr id="373" name="円/楕円 372"/>
        <xdr:cNvSpPr/>
      </xdr:nvSpPr>
      <xdr:spPr>
        <a:xfrm>
          <a:off x="6921500" y="1008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63698</xdr:rowOff>
    </xdr:from>
    <xdr:ext cx="534377" cy="259045"/>
    <xdr:sp macro="" textlink="">
      <xdr:nvSpPr>
        <xdr:cNvPr id="374" name="テキスト ボックス 373"/>
        <xdr:cNvSpPr txBox="1"/>
      </xdr:nvSpPr>
      <xdr:spPr>
        <a:xfrm>
          <a:off x="6705111" y="1017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8" name="直線コネクタ 397"/>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399" name="普通建設事業費 （ うち新規整備　）最小値テキスト"/>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1" name="普通建設事業費 （ うち新規整備　）最大値テキスト"/>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2" name="直線コネクタ 401"/>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35756</xdr:rowOff>
    </xdr:from>
    <xdr:to>
      <xdr:col>15</xdr:col>
      <xdr:colOff>180975</xdr:colOff>
      <xdr:row>79</xdr:row>
      <xdr:rowOff>37150</xdr:rowOff>
    </xdr:to>
    <xdr:cxnSp macro="">
      <xdr:nvCxnSpPr>
        <xdr:cNvPr id="403" name="直線コネクタ 402"/>
        <xdr:cNvCxnSpPr/>
      </xdr:nvCxnSpPr>
      <xdr:spPr>
        <a:xfrm flipV="1">
          <a:off x="9639300" y="13580306"/>
          <a:ext cx="8382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168648</xdr:rowOff>
    </xdr:from>
    <xdr:ext cx="534377" cy="259045"/>
    <xdr:sp macro="" textlink="">
      <xdr:nvSpPr>
        <xdr:cNvPr id="404" name="普通建設事業費 （ うち新規整備　）平均値テキスト"/>
        <xdr:cNvSpPr txBox="1"/>
      </xdr:nvSpPr>
      <xdr:spPr>
        <a:xfrm>
          <a:off x="10528300" y="133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5" name="フローチャート : 判断 404"/>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37150</xdr:rowOff>
    </xdr:from>
    <xdr:to>
      <xdr:col>14</xdr:col>
      <xdr:colOff>28575</xdr:colOff>
      <xdr:row>79</xdr:row>
      <xdr:rowOff>41925</xdr:rowOff>
    </xdr:to>
    <xdr:cxnSp macro="">
      <xdr:nvCxnSpPr>
        <xdr:cNvPr id="406" name="直線コネクタ 405"/>
        <xdr:cNvCxnSpPr/>
      </xdr:nvCxnSpPr>
      <xdr:spPr>
        <a:xfrm flipV="1">
          <a:off x="8750300" y="13581700"/>
          <a:ext cx="889000" cy="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7" name="フローチャート : 判断 406"/>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65445</xdr:rowOff>
    </xdr:from>
    <xdr:ext cx="534377" cy="259045"/>
    <xdr:sp macro="" textlink="">
      <xdr:nvSpPr>
        <xdr:cNvPr id="408" name="テキスト ボックス 407"/>
        <xdr:cNvSpPr txBox="1"/>
      </xdr:nvSpPr>
      <xdr:spPr>
        <a:xfrm>
          <a:off x="9372111" y="1326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81141</xdr:rowOff>
    </xdr:from>
    <xdr:to>
      <xdr:col>12</xdr:col>
      <xdr:colOff>561975</xdr:colOff>
      <xdr:row>79</xdr:row>
      <xdr:rowOff>11291</xdr:rowOff>
    </xdr:to>
    <xdr:sp macro="" textlink="">
      <xdr:nvSpPr>
        <xdr:cNvPr id="409" name="フローチャート : 判断 408"/>
        <xdr:cNvSpPr/>
      </xdr:nvSpPr>
      <xdr:spPr>
        <a:xfrm>
          <a:off x="8699500" y="1345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77</xdr:row>
      <xdr:rowOff>27818</xdr:rowOff>
    </xdr:from>
    <xdr:ext cx="599010" cy="259045"/>
    <xdr:sp macro="" textlink="">
      <xdr:nvSpPr>
        <xdr:cNvPr id="410" name="テキスト ボックス 409"/>
        <xdr:cNvSpPr txBox="1"/>
      </xdr:nvSpPr>
      <xdr:spPr>
        <a:xfrm>
          <a:off x="8450794" y="1322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156406</xdr:rowOff>
    </xdr:from>
    <xdr:to>
      <xdr:col>15</xdr:col>
      <xdr:colOff>231775</xdr:colOff>
      <xdr:row>79</xdr:row>
      <xdr:rowOff>86556</xdr:rowOff>
    </xdr:to>
    <xdr:sp macro="" textlink="">
      <xdr:nvSpPr>
        <xdr:cNvPr id="416" name="円/楕円 415"/>
        <xdr:cNvSpPr/>
      </xdr:nvSpPr>
      <xdr:spPr>
        <a:xfrm>
          <a:off x="10426700" y="1352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124197</xdr:rowOff>
    </xdr:from>
    <xdr:ext cx="534377" cy="259045"/>
    <xdr:sp macro="" textlink="">
      <xdr:nvSpPr>
        <xdr:cNvPr id="417" name="普通建設事業費 （ うち新規整備　）該当値テキスト"/>
        <xdr:cNvSpPr txBox="1"/>
      </xdr:nvSpPr>
      <xdr:spPr>
        <a:xfrm>
          <a:off x="10528300" y="1349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11,409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157800</xdr:rowOff>
    </xdr:from>
    <xdr:to>
      <xdr:col>14</xdr:col>
      <xdr:colOff>79375</xdr:colOff>
      <xdr:row>79</xdr:row>
      <xdr:rowOff>87950</xdr:rowOff>
    </xdr:to>
    <xdr:sp macro="" textlink="">
      <xdr:nvSpPr>
        <xdr:cNvPr id="418" name="円/楕円 417"/>
        <xdr:cNvSpPr/>
      </xdr:nvSpPr>
      <xdr:spPr>
        <a:xfrm>
          <a:off x="9588500" y="135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79077</xdr:rowOff>
    </xdr:from>
    <xdr:ext cx="469744" cy="259045"/>
    <xdr:sp macro="" textlink="">
      <xdr:nvSpPr>
        <xdr:cNvPr id="419" name="テキスト ボックス 418"/>
        <xdr:cNvSpPr txBox="1"/>
      </xdr:nvSpPr>
      <xdr:spPr>
        <a:xfrm>
          <a:off x="9404427" y="136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162575</xdr:rowOff>
    </xdr:from>
    <xdr:to>
      <xdr:col>12</xdr:col>
      <xdr:colOff>561975</xdr:colOff>
      <xdr:row>79</xdr:row>
      <xdr:rowOff>92725</xdr:rowOff>
    </xdr:to>
    <xdr:sp macro="" textlink="">
      <xdr:nvSpPr>
        <xdr:cNvPr id="420" name="円/楕円 419"/>
        <xdr:cNvSpPr/>
      </xdr:nvSpPr>
      <xdr:spPr>
        <a:xfrm>
          <a:off x="8699500" y="135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83852</xdr:rowOff>
    </xdr:from>
    <xdr:ext cx="469744" cy="259045"/>
    <xdr:sp macro="" textlink="">
      <xdr:nvSpPr>
        <xdr:cNvPr id="421" name="テキスト ボックス 420"/>
        <xdr:cNvSpPr txBox="1"/>
      </xdr:nvSpPr>
      <xdr:spPr>
        <a:xfrm>
          <a:off x="8515427" y="13628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3" name="直線コネクタ 442"/>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4" name="普通建設事業費 （ うち更新整備　）最小値テキスト"/>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5" name="直線コネクタ 444"/>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6" name="普通建設事業費 （ うち更新整備　）最大値テキスト"/>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7" name="直線コネクタ 446"/>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12698</xdr:rowOff>
    </xdr:from>
    <xdr:to>
      <xdr:col>15</xdr:col>
      <xdr:colOff>180975</xdr:colOff>
      <xdr:row>98</xdr:row>
      <xdr:rowOff>71586</xdr:rowOff>
    </xdr:to>
    <xdr:cxnSp macro="">
      <xdr:nvCxnSpPr>
        <xdr:cNvPr id="448" name="直線コネクタ 447"/>
        <xdr:cNvCxnSpPr/>
      </xdr:nvCxnSpPr>
      <xdr:spPr>
        <a:xfrm flipV="1">
          <a:off x="9639300" y="16814798"/>
          <a:ext cx="838200" cy="5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81835</xdr:rowOff>
    </xdr:from>
    <xdr:ext cx="534377" cy="259045"/>
    <xdr:sp macro="" textlink="">
      <xdr:nvSpPr>
        <xdr:cNvPr id="449" name="普通建設事業費 （ うち更新整備　）平均値テキスト"/>
        <xdr:cNvSpPr txBox="1"/>
      </xdr:nvSpPr>
      <xdr:spPr>
        <a:xfrm>
          <a:off x="10528300" y="16541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0" name="フローチャート : 判断 449"/>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163736</xdr:rowOff>
    </xdr:from>
    <xdr:to>
      <xdr:col>14</xdr:col>
      <xdr:colOff>28575</xdr:colOff>
      <xdr:row>98</xdr:row>
      <xdr:rowOff>71586</xdr:rowOff>
    </xdr:to>
    <xdr:cxnSp macro="">
      <xdr:nvCxnSpPr>
        <xdr:cNvPr id="451" name="直線コネクタ 450"/>
        <xdr:cNvCxnSpPr/>
      </xdr:nvCxnSpPr>
      <xdr:spPr>
        <a:xfrm>
          <a:off x="8750300" y="16794386"/>
          <a:ext cx="889000" cy="7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2" name="フローチャート : 判断 451"/>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58675</xdr:rowOff>
    </xdr:from>
    <xdr:ext cx="534377" cy="259045"/>
    <xdr:sp macro="" textlink="">
      <xdr:nvSpPr>
        <xdr:cNvPr id="453" name="テキスト ボックス 452"/>
        <xdr:cNvSpPr txBox="1"/>
      </xdr:nvSpPr>
      <xdr:spPr>
        <a:xfrm>
          <a:off x="9372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133641</xdr:rowOff>
    </xdr:from>
    <xdr:to>
      <xdr:col>12</xdr:col>
      <xdr:colOff>561975</xdr:colOff>
      <xdr:row>98</xdr:row>
      <xdr:rowOff>63791</xdr:rowOff>
    </xdr:to>
    <xdr:sp macro="" textlink="">
      <xdr:nvSpPr>
        <xdr:cNvPr id="454" name="フローチャート : 判断 453"/>
        <xdr:cNvSpPr/>
      </xdr:nvSpPr>
      <xdr:spPr>
        <a:xfrm>
          <a:off x="8699500" y="1676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54918</xdr:rowOff>
    </xdr:from>
    <xdr:ext cx="534377" cy="259045"/>
    <xdr:sp macro="" textlink="">
      <xdr:nvSpPr>
        <xdr:cNvPr id="455" name="テキスト ボックス 454"/>
        <xdr:cNvSpPr txBox="1"/>
      </xdr:nvSpPr>
      <xdr:spPr>
        <a:xfrm>
          <a:off x="8483111" y="1685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133348</xdr:rowOff>
    </xdr:from>
    <xdr:to>
      <xdr:col>15</xdr:col>
      <xdr:colOff>231775</xdr:colOff>
      <xdr:row>98</xdr:row>
      <xdr:rowOff>63498</xdr:rowOff>
    </xdr:to>
    <xdr:sp macro="" textlink="">
      <xdr:nvSpPr>
        <xdr:cNvPr id="461" name="円/楕円 460"/>
        <xdr:cNvSpPr/>
      </xdr:nvSpPr>
      <xdr:spPr>
        <a:xfrm>
          <a:off x="10426700" y="1676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48275</xdr:rowOff>
    </xdr:from>
    <xdr:ext cx="534377" cy="259045"/>
    <xdr:sp macro="" textlink="">
      <xdr:nvSpPr>
        <xdr:cNvPr id="462" name="普通建設事業費 （ うち更新整備　）該当値テキスト"/>
        <xdr:cNvSpPr txBox="1"/>
      </xdr:nvSpPr>
      <xdr:spPr>
        <a:xfrm>
          <a:off x="10528300" y="1667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27,778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20786</xdr:rowOff>
    </xdr:from>
    <xdr:to>
      <xdr:col>14</xdr:col>
      <xdr:colOff>79375</xdr:colOff>
      <xdr:row>98</xdr:row>
      <xdr:rowOff>122386</xdr:rowOff>
    </xdr:to>
    <xdr:sp macro="" textlink="">
      <xdr:nvSpPr>
        <xdr:cNvPr id="463" name="円/楕円 462"/>
        <xdr:cNvSpPr/>
      </xdr:nvSpPr>
      <xdr:spPr>
        <a:xfrm>
          <a:off x="9588500" y="1682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113513</xdr:rowOff>
    </xdr:from>
    <xdr:ext cx="534377" cy="259045"/>
    <xdr:sp macro="" textlink="">
      <xdr:nvSpPr>
        <xdr:cNvPr id="464" name="テキスト ボックス 463"/>
        <xdr:cNvSpPr txBox="1"/>
      </xdr:nvSpPr>
      <xdr:spPr>
        <a:xfrm>
          <a:off x="9372111" y="1691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112936</xdr:rowOff>
    </xdr:from>
    <xdr:to>
      <xdr:col>12</xdr:col>
      <xdr:colOff>561975</xdr:colOff>
      <xdr:row>98</xdr:row>
      <xdr:rowOff>43086</xdr:rowOff>
    </xdr:to>
    <xdr:sp macro="" textlink="">
      <xdr:nvSpPr>
        <xdr:cNvPr id="465" name="円/楕円 464"/>
        <xdr:cNvSpPr/>
      </xdr:nvSpPr>
      <xdr:spPr>
        <a:xfrm>
          <a:off x="8699500" y="167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59613</xdr:rowOff>
    </xdr:from>
    <xdr:ext cx="534377" cy="259045"/>
    <xdr:sp macro="" textlink="">
      <xdr:nvSpPr>
        <xdr:cNvPr id="466" name="テキスト ボックス 465"/>
        <xdr:cNvSpPr txBox="1"/>
      </xdr:nvSpPr>
      <xdr:spPr>
        <a:xfrm>
          <a:off x="8483111" y="1651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8" name="直線コネクタ 487"/>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89" name="災害復旧事業費最小値テキスト"/>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1" name="災害復旧事業費最大値テキスト"/>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2" name="直線コネクタ 491"/>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3" name="直線コネクタ 492"/>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98699</xdr:rowOff>
    </xdr:from>
    <xdr:ext cx="469744" cy="259045"/>
    <xdr:sp macro="" textlink="">
      <xdr:nvSpPr>
        <xdr:cNvPr id="494" name="災害復旧事業費平均値テキスト"/>
        <xdr:cNvSpPr txBox="1"/>
      </xdr:nvSpPr>
      <xdr:spPr>
        <a:xfrm>
          <a:off x="16370300" y="6442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5" name="フローチャート : 判断 494"/>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6" name="直線コネクタ 495"/>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7" name="フローチャート : 判断 496"/>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18393</xdr:rowOff>
    </xdr:from>
    <xdr:ext cx="469744" cy="259045"/>
    <xdr:sp macro="" textlink="">
      <xdr:nvSpPr>
        <xdr:cNvPr id="498" name="テキスト ボックス 497"/>
        <xdr:cNvSpPr txBox="1"/>
      </xdr:nvSpPr>
      <xdr:spPr>
        <a:xfrm>
          <a:off x="15246427" y="636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9" name="直線コネクタ 498"/>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52528</xdr:rowOff>
    </xdr:from>
    <xdr:to>
      <xdr:col>21</xdr:col>
      <xdr:colOff>212725</xdr:colOff>
      <xdr:row>38</xdr:row>
      <xdr:rowOff>154128</xdr:rowOff>
    </xdr:to>
    <xdr:sp macro="" textlink="">
      <xdr:nvSpPr>
        <xdr:cNvPr id="500" name="フローチャート : 判断 499"/>
        <xdr:cNvSpPr/>
      </xdr:nvSpPr>
      <xdr:spPr>
        <a:xfrm>
          <a:off x="14541500" y="65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170654</xdr:rowOff>
    </xdr:from>
    <xdr:ext cx="534377" cy="259045"/>
    <xdr:sp macro="" textlink="">
      <xdr:nvSpPr>
        <xdr:cNvPr id="501" name="テキスト ボックス 500"/>
        <xdr:cNvSpPr txBox="1"/>
      </xdr:nvSpPr>
      <xdr:spPr>
        <a:xfrm>
          <a:off x="14325111" y="634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2" name="直線コネクタ 501"/>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49078</xdr:rowOff>
    </xdr:from>
    <xdr:to>
      <xdr:col>20</xdr:col>
      <xdr:colOff>9525</xdr:colOff>
      <xdr:row>38</xdr:row>
      <xdr:rowOff>150678</xdr:rowOff>
    </xdr:to>
    <xdr:sp macro="" textlink="">
      <xdr:nvSpPr>
        <xdr:cNvPr id="503" name="フローチャート : 判断 502"/>
        <xdr:cNvSpPr/>
      </xdr:nvSpPr>
      <xdr:spPr>
        <a:xfrm>
          <a:off x="13652500" y="656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167205</xdr:rowOff>
    </xdr:from>
    <xdr:ext cx="534377" cy="259045"/>
    <xdr:sp macro="" textlink="">
      <xdr:nvSpPr>
        <xdr:cNvPr id="504" name="テキスト ボックス 503"/>
        <xdr:cNvSpPr txBox="1"/>
      </xdr:nvSpPr>
      <xdr:spPr>
        <a:xfrm>
          <a:off x="13436111" y="633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57310</xdr:rowOff>
    </xdr:from>
    <xdr:to>
      <xdr:col>18</xdr:col>
      <xdr:colOff>492125</xdr:colOff>
      <xdr:row>38</xdr:row>
      <xdr:rowOff>158910</xdr:rowOff>
    </xdr:to>
    <xdr:sp macro="" textlink="">
      <xdr:nvSpPr>
        <xdr:cNvPr id="505" name="フローチャート : 判断 504"/>
        <xdr:cNvSpPr/>
      </xdr:nvSpPr>
      <xdr:spPr>
        <a:xfrm>
          <a:off x="12763500" y="657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3987</xdr:rowOff>
    </xdr:from>
    <xdr:ext cx="534377" cy="259045"/>
    <xdr:sp macro="" textlink="">
      <xdr:nvSpPr>
        <xdr:cNvPr id="506" name="テキスト ボックス 505"/>
        <xdr:cNvSpPr txBox="1"/>
      </xdr:nvSpPr>
      <xdr:spPr>
        <a:xfrm>
          <a:off x="12547111" y="634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2" name="円/楕円 51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54249</xdr:rowOff>
    </xdr:from>
    <xdr:ext cx="249299" cy="259045"/>
    <xdr:sp macro="" textlink="">
      <xdr:nvSpPr>
        <xdr:cNvPr id="513" name="災害復旧事業費該当値テキスト"/>
        <xdr:cNvSpPr txBox="1"/>
      </xdr:nvSpPr>
      <xdr:spPr>
        <a:xfrm>
          <a:off x="16370300" y="6569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4" name="円/楕円 51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5" name="テキスト ボックス 514"/>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6" name="円/楕円 515"/>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7" name="テキスト ボックス 516"/>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8" name="円/楕円 517"/>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9" name="テキスト ボックス 518"/>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20" name="円/楕円 519"/>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21" name="テキスト ボックス 520"/>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4" name="テキスト ボックス 58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594" name="直線コネクタ 593"/>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595" name="公債費最小値テキスト"/>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596" name="直線コネクタ 595"/>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597" name="公債費最大値テキスト"/>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598" name="直線コネクタ 597"/>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129977</xdr:rowOff>
    </xdr:from>
    <xdr:to>
      <xdr:col>23</xdr:col>
      <xdr:colOff>517525</xdr:colOff>
      <xdr:row>77</xdr:row>
      <xdr:rowOff>138756</xdr:rowOff>
    </xdr:to>
    <xdr:cxnSp macro="">
      <xdr:nvCxnSpPr>
        <xdr:cNvPr id="599" name="直線コネクタ 598"/>
        <xdr:cNvCxnSpPr/>
      </xdr:nvCxnSpPr>
      <xdr:spPr>
        <a:xfrm flipV="1">
          <a:off x="15481300" y="13331627"/>
          <a:ext cx="838200" cy="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69235</xdr:rowOff>
    </xdr:from>
    <xdr:ext cx="534377" cy="259045"/>
    <xdr:sp macro="" textlink="">
      <xdr:nvSpPr>
        <xdr:cNvPr id="600" name="公債費平均値テキスト"/>
        <xdr:cNvSpPr txBox="1"/>
      </xdr:nvSpPr>
      <xdr:spPr>
        <a:xfrm>
          <a:off x="16370300" y="1292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1" name="フローチャート : 判断 600"/>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99130</xdr:rowOff>
    </xdr:from>
    <xdr:to>
      <xdr:col>22</xdr:col>
      <xdr:colOff>365125</xdr:colOff>
      <xdr:row>77</xdr:row>
      <xdr:rowOff>138756</xdr:rowOff>
    </xdr:to>
    <xdr:cxnSp macro="">
      <xdr:nvCxnSpPr>
        <xdr:cNvPr id="602" name="直線コネクタ 601"/>
        <xdr:cNvCxnSpPr/>
      </xdr:nvCxnSpPr>
      <xdr:spPr>
        <a:xfrm>
          <a:off x="14592300" y="13300780"/>
          <a:ext cx="889000" cy="3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3" name="フローチャート : 判断 602"/>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22966</xdr:rowOff>
    </xdr:from>
    <xdr:ext cx="534377" cy="259045"/>
    <xdr:sp macro="" textlink="">
      <xdr:nvSpPr>
        <xdr:cNvPr id="604" name="テキスト ボックス 603"/>
        <xdr:cNvSpPr txBox="1"/>
      </xdr:nvSpPr>
      <xdr:spPr>
        <a:xfrm>
          <a:off x="15214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99130</xdr:rowOff>
    </xdr:from>
    <xdr:to>
      <xdr:col>21</xdr:col>
      <xdr:colOff>161925</xdr:colOff>
      <xdr:row>77</xdr:row>
      <xdr:rowOff>120467</xdr:rowOff>
    </xdr:to>
    <xdr:cxnSp macro="">
      <xdr:nvCxnSpPr>
        <xdr:cNvPr id="605" name="直線コネクタ 604"/>
        <xdr:cNvCxnSpPr/>
      </xdr:nvCxnSpPr>
      <xdr:spPr>
        <a:xfrm flipV="1">
          <a:off x="13703300" y="13300780"/>
          <a:ext cx="889000" cy="2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169931</xdr:rowOff>
    </xdr:from>
    <xdr:to>
      <xdr:col>21</xdr:col>
      <xdr:colOff>212725</xdr:colOff>
      <xdr:row>77</xdr:row>
      <xdr:rowOff>100081</xdr:rowOff>
    </xdr:to>
    <xdr:sp macro="" textlink="">
      <xdr:nvSpPr>
        <xdr:cNvPr id="606" name="フローチャート : 判断 605"/>
        <xdr:cNvSpPr/>
      </xdr:nvSpPr>
      <xdr:spPr>
        <a:xfrm>
          <a:off x="14541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116608</xdr:rowOff>
    </xdr:from>
    <xdr:ext cx="534377" cy="259045"/>
    <xdr:sp macro="" textlink="">
      <xdr:nvSpPr>
        <xdr:cNvPr id="607" name="テキスト ボックス 606"/>
        <xdr:cNvSpPr txBox="1"/>
      </xdr:nvSpPr>
      <xdr:spPr>
        <a:xfrm>
          <a:off x="14325111" y="1297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120467</xdr:rowOff>
    </xdr:from>
    <xdr:to>
      <xdr:col>19</xdr:col>
      <xdr:colOff>644525</xdr:colOff>
      <xdr:row>77</xdr:row>
      <xdr:rowOff>135745</xdr:rowOff>
    </xdr:to>
    <xdr:cxnSp macro="">
      <xdr:nvCxnSpPr>
        <xdr:cNvPr id="608" name="直線コネクタ 607"/>
        <xdr:cNvCxnSpPr/>
      </xdr:nvCxnSpPr>
      <xdr:spPr>
        <a:xfrm flipV="1">
          <a:off x="12814300" y="13322117"/>
          <a:ext cx="889000" cy="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151476</xdr:rowOff>
    </xdr:from>
    <xdr:to>
      <xdr:col>20</xdr:col>
      <xdr:colOff>9525</xdr:colOff>
      <xdr:row>77</xdr:row>
      <xdr:rowOff>81626</xdr:rowOff>
    </xdr:to>
    <xdr:sp macro="" textlink="">
      <xdr:nvSpPr>
        <xdr:cNvPr id="609" name="フローチャート : 判断 608"/>
        <xdr:cNvSpPr/>
      </xdr:nvSpPr>
      <xdr:spPr>
        <a:xfrm>
          <a:off x="13652500" y="1318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98152</xdr:rowOff>
    </xdr:from>
    <xdr:ext cx="534377" cy="259045"/>
    <xdr:sp macro="" textlink="">
      <xdr:nvSpPr>
        <xdr:cNvPr id="610" name="テキスト ボックス 609"/>
        <xdr:cNvSpPr txBox="1"/>
      </xdr:nvSpPr>
      <xdr:spPr>
        <a:xfrm>
          <a:off x="13436111" y="1295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142506</xdr:rowOff>
    </xdr:from>
    <xdr:to>
      <xdr:col>18</xdr:col>
      <xdr:colOff>492125</xdr:colOff>
      <xdr:row>77</xdr:row>
      <xdr:rowOff>72656</xdr:rowOff>
    </xdr:to>
    <xdr:sp macro="" textlink="">
      <xdr:nvSpPr>
        <xdr:cNvPr id="611" name="フローチャート : 判断 610"/>
        <xdr:cNvSpPr/>
      </xdr:nvSpPr>
      <xdr:spPr>
        <a:xfrm>
          <a:off x="12763500" y="1317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89184</xdr:rowOff>
    </xdr:from>
    <xdr:ext cx="534377" cy="259045"/>
    <xdr:sp macro="" textlink="">
      <xdr:nvSpPr>
        <xdr:cNvPr id="612" name="テキスト ボックス 611"/>
        <xdr:cNvSpPr txBox="1"/>
      </xdr:nvSpPr>
      <xdr:spPr>
        <a:xfrm>
          <a:off x="12547111" y="1294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79177</xdr:rowOff>
    </xdr:from>
    <xdr:to>
      <xdr:col>23</xdr:col>
      <xdr:colOff>568325</xdr:colOff>
      <xdr:row>78</xdr:row>
      <xdr:rowOff>9327</xdr:rowOff>
    </xdr:to>
    <xdr:sp macro="" textlink="">
      <xdr:nvSpPr>
        <xdr:cNvPr id="618" name="円/楕円 617"/>
        <xdr:cNvSpPr/>
      </xdr:nvSpPr>
      <xdr:spPr>
        <a:xfrm>
          <a:off x="16268700" y="1328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165554</xdr:rowOff>
    </xdr:from>
    <xdr:ext cx="534377" cy="259045"/>
    <xdr:sp macro="" textlink="">
      <xdr:nvSpPr>
        <xdr:cNvPr id="619" name="公債費該当値テキスト"/>
        <xdr:cNvSpPr txBox="1"/>
      </xdr:nvSpPr>
      <xdr:spPr>
        <a:xfrm>
          <a:off x="16370300" y="1319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33,776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87956</xdr:rowOff>
    </xdr:from>
    <xdr:to>
      <xdr:col>22</xdr:col>
      <xdr:colOff>415925</xdr:colOff>
      <xdr:row>78</xdr:row>
      <xdr:rowOff>18106</xdr:rowOff>
    </xdr:to>
    <xdr:sp macro="" textlink="">
      <xdr:nvSpPr>
        <xdr:cNvPr id="620" name="円/楕円 619"/>
        <xdr:cNvSpPr/>
      </xdr:nvSpPr>
      <xdr:spPr>
        <a:xfrm>
          <a:off x="15430500" y="1328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9233</xdr:rowOff>
    </xdr:from>
    <xdr:ext cx="534377" cy="259045"/>
    <xdr:sp macro="" textlink="">
      <xdr:nvSpPr>
        <xdr:cNvPr id="621" name="テキスト ボックス 620"/>
        <xdr:cNvSpPr txBox="1"/>
      </xdr:nvSpPr>
      <xdr:spPr>
        <a:xfrm>
          <a:off x="15214111" y="1338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32,624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48330</xdr:rowOff>
    </xdr:from>
    <xdr:to>
      <xdr:col>21</xdr:col>
      <xdr:colOff>212725</xdr:colOff>
      <xdr:row>77</xdr:row>
      <xdr:rowOff>149930</xdr:rowOff>
    </xdr:to>
    <xdr:sp macro="" textlink="">
      <xdr:nvSpPr>
        <xdr:cNvPr id="622" name="円/楕円 621"/>
        <xdr:cNvSpPr/>
      </xdr:nvSpPr>
      <xdr:spPr>
        <a:xfrm>
          <a:off x="14541500" y="1324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141057</xdr:rowOff>
    </xdr:from>
    <xdr:ext cx="534377" cy="259045"/>
    <xdr:sp macro="" textlink="">
      <xdr:nvSpPr>
        <xdr:cNvPr id="623" name="テキスト ボックス 622"/>
        <xdr:cNvSpPr txBox="1"/>
      </xdr:nvSpPr>
      <xdr:spPr>
        <a:xfrm>
          <a:off x="14325111" y="1334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37,824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69667</xdr:rowOff>
    </xdr:from>
    <xdr:to>
      <xdr:col>20</xdr:col>
      <xdr:colOff>9525</xdr:colOff>
      <xdr:row>77</xdr:row>
      <xdr:rowOff>171267</xdr:rowOff>
    </xdr:to>
    <xdr:sp macro="" textlink="">
      <xdr:nvSpPr>
        <xdr:cNvPr id="624" name="円/楕円 623"/>
        <xdr:cNvSpPr/>
      </xdr:nvSpPr>
      <xdr:spPr>
        <a:xfrm>
          <a:off x="13652500" y="1327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162394</xdr:rowOff>
    </xdr:from>
    <xdr:ext cx="534377" cy="259045"/>
    <xdr:sp macro="" textlink="">
      <xdr:nvSpPr>
        <xdr:cNvPr id="625" name="テキスト ボックス 624"/>
        <xdr:cNvSpPr txBox="1"/>
      </xdr:nvSpPr>
      <xdr:spPr>
        <a:xfrm>
          <a:off x="13436111" y="1336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35,024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84945</xdr:rowOff>
    </xdr:from>
    <xdr:to>
      <xdr:col>18</xdr:col>
      <xdr:colOff>492125</xdr:colOff>
      <xdr:row>78</xdr:row>
      <xdr:rowOff>15095</xdr:rowOff>
    </xdr:to>
    <xdr:sp macro="" textlink="">
      <xdr:nvSpPr>
        <xdr:cNvPr id="626" name="円/楕円 625"/>
        <xdr:cNvSpPr/>
      </xdr:nvSpPr>
      <xdr:spPr>
        <a:xfrm>
          <a:off x="12763500" y="1328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6222</xdr:rowOff>
    </xdr:from>
    <xdr:ext cx="534377" cy="259045"/>
    <xdr:sp macro="" textlink="">
      <xdr:nvSpPr>
        <xdr:cNvPr id="627" name="テキスト ボックス 626"/>
        <xdr:cNvSpPr txBox="1"/>
      </xdr:nvSpPr>
      <xdr:spPr>
        <a:xfrm>
          <a:off x="12547111" y="1337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33,019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8" name="直線コネクタ 63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9" name="テキスト ボックス 63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0" name="直線コネクタ 63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1" name="テキスト ボックス 640"/>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2" name="直線コネクタ 64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3" name="テキスト ボックス 642"/>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4" name="直線コネクタ 64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5" name="テキスト ボックス 64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6" name="直線コネクタ 64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7" name="テキスト ボックス 64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8" name="直線コネクタ 64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9" name="テキスト ボックス 648"/>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1" name="テキスト ボックス 65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53" name="直線コネクタ 652"/>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115776</xdr:rowOff>
    </xdr:from>
    <xdr:ext cx="378565" cy="259045"/>
    <xdr:sp macro="" textlink="">
      <xdr:nvSpPr>
        <xdr:cNvPr id="654" name="積立金最小値テキスト"/>
        <xdr:cNvSpPr txBox="1"/>
      </xdr:nvSpPr>
      <xdr:spPr>
        <a:xfrm>
          <a:off x="16370300" y="1708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55" name="直線コネクタ 654"/>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132594</xdr:rowOff>
    </xdr:from>
    <xdr:ext cx="599010" cy="259045"/>
    <xdr:sp macro="" textlink="">
      <xdr:nvSpPr>
        <xdr:cNvPr id="656" name="積立金最大値テキスト"/>
        <xdr:cNvSpPr txBox="1"/>
      </xdr:nvSpPr>
      <xdr:spPr>
        <a:xfrm>
          <a:off x="16370300" y="15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57" name="直線コネクタ 656"/>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54834</xdr:rowOff>
    </xdr:from>
    <xdr:to>
      <xdr:col>23</xdr:col>
      <xdr:colOff>517525</xdr:colOff>
      <xdr:row>99</xdr:row>
      <xdr:rowOff>59697</xdr:rowOff>
    </xdr:to>
    <xdr:cxnSp macro="">
      <xdr:nvCxnSpPr>
        <xdr:cNvPr id="658" name="直線コネクタ 657"/>
        <xdr:cNvCxnSpPr/>
      </xdr:nvCxnSpPr>
      <xdr:spPr>
        <a:xfrm>
          <a:off x="15481300" y="17028384"/>
          <a:ext cx="838200" cy="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160225</xdr:rowOff>
    </xdr:from>
    <xdr:ext cx="534377" cy="259045"/>
    <xdr:sp macro="" textlink="">
      <xdr:nvSpPr>
        <xdr:cNvPr id="659" name="積立金平均値テキスト"/>
        <xdr:cNvSpPr txBox="1"/>
      </xdr:nvSpPr>
      <xdr:spPr>
        <a:xfrm>
          <a:off x="16370300" y="1696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0" name="フローチャート : 判断 659"/>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21104</xdr:rowOff>
    </xdr:from>
    <xdr:to>
      <xdr:col>22</xdr:col>
      <xdr:colOff>365125</xdr:colOff>
      <xdr:row>99</xdr:row>
      <xdr:rowOff>54834</xdr:rowOff>
    </xdr:to>
    <xdr:cxnSp macro="">
      <xdr:nvCxnSpPr>
        <xdr:cNvPr id="661" name="直線コネクタ 660"/>
        <xdr:cNvCxnSpPr/>
      </xdr:nvCxnSpPr>
      <xdr:spPr>
        <a:xfrm>
          <a:off x="14592300" y="16994654"/>
          <a:ext cx="889000" cy="3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62" name="フローチャート : 判断 661"/>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76080</xdr:rowOff>
    </xdr:from>
    <xdr:ext cx="534377" cy="259045"/>
    <xdr:sp macro="" textlink="">
      <xdr:nvSpPr>
        <xdr:cNvPr id="663" name="テキスト ボックス 662"/>
        <xdr:cNvSpPr txBox="1"/>
      </xdr:nvSpPr>
      <xdr:spPr>
        <a:xfrm>
          <a:off x="15214111" y="167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21104</xdr:rowOff>
    </xdr:from>
    <xdr:to>
      <xdr:col>21</xdr:col>
      <xdr:colOff>161925</xdr:colOff>
      <xdr:row>99</xdr:row>
      <xdr:rowOff>37345</xdr:rowOff>
    </xdr:to>
    <xdr:cxnSp macro="">
      <xdr:nvCxnSpPr>
        <xdr:cNvPr id="664" name="直線コネクタ 663"/>
        <xdr:cNvCxnSpPr/>
      </xdr:nvCxnSpPr>
      <xdr:spPr>
        <a:xfrm flipV="1">
          <a:off x="13703300" y="16994654"/>
          <a:ext cx="889000" cy="1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13526</xdr:rowOff>
    </xdr:from>
    <xdr:to>
      <xdr:col>21</xdr:col>
      <xdr:colOff>212725</xdr:colOff>
      <xdr:row>98</xdr:row>
      <xdr:rowOff>115126</xdr:rowOff>
    </xdr:to>
    <xdr:sp macro="" textlink="">
      <xdr:nvSpPr>
        <xdr:cNvPr id="665" name="フローチャート : 判断 664"/>
        <xdr:cNvSpPr/>
      </xdr:nvSpPr>
      <xdr:spPr>
        <a:xfrm>
          <a:off x="14541500" y="168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131653</xdr:rowOff>
    </xdr:from>
    <xdr:ext cx="599010" cy="259045"/>
    <xdr:sp macro="" textlink="">
      <xdr:nvSpPr>
        <xdr:cNvPr id="666" name="テキスト ボックス 665"/>
        <xdr:cNvSpPr txBox="1"/>
      </xdr:nvSpPr>
      <xdr:spPr>
        <a:xfrm>
          <a:off x="14292794" y="1659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37345</xdr:rowOff>
    </xdr:from>
    <xdr:to>
      <xdr:col>19</xdr:col>
      <xdr:colOff>644525</xdr:colOff>
      <xdr:row>99</xdr:row>
      <xdr:rowOff>59212</xdr:rowOff>
    </xdr:to>
    <xdr:cxnSp macro="">
      <xdr:nvCxnSpPr>
        <xdr:cNvPr id="667" name="直線コネクタ 666"/>
        <xdr:cNvCxnSpPr/>
      </xdr:nvCxnSpPr>
      <xdr:spPr>
        <a:xfrm flipV="1">
          <a:off x="12814300" y="17010895"/>
          <a:ext cx="889000" cy="2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9587</xdr:rowOff>
    </xdr:from>
    <xdr:to>
      <xdr:col>20</xdr:col>
      <xdr:colOff>9525</xdr:colOff>
      <xdr:row>99</xdr:row>
      <xdr:rowOff>111187</xdr:rowOff>
    </xdr:to>
    <xdr:sp macro="" textlink="">
      <xdr:nvSpPr>
        <xdr:cNvPr id="668" name="フローチャート : 判断 667"/>
        <xdr:cNvSpPr/>
      </xdr:nvSpPr>
      <xdr:spPr>
        <a:xfrm>
          <a:off x="13652500" y="1698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102314</xdr:rowOff>
    </xdr:from>
    <xdr:ext cx="534377" cy="259045"/>
    <xdr:sp macro="" textlink="">
      <xdr:nvSpPr>
        <xdr:cNvPr id="669" name="テキスト ボックス 668"/>
        <xdr:cNvSpPr txBox="1"/>
      </xdr:nvSpPr>
      <xdr:spPr>
        <a:xfrm>
          <a:off x="13436111" y="170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169523</xdr:rowOff>
    </xdr:from>
    <xdr:to>
      <xdr:col>18</xdr:col>
      <xdr:colOff>492125</xdr:colOff>
      <xdr:row>99</xdr:row>
      <xdr:rowOff>99673</xdr:rowOff>
    </xdr:to>
    <xdr:sp macro="" textlink="">
      <xdr:nvSpPr>
        <xdr:cNvPr id="670" name="フローチャート : 判断 669"/>
        <xdr:cNvSpPr/>
      </xdr:nvSpPr>
      <xdr:spPr>
        <a:xfrm>
          <a:off x="12763500" y="169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116200</xdr:rowOff>
    </xdr:from>
    <xdr:ext cx="534377" cy="259045"/>
    <xdr:sp macro="" textlink="">
      <xdr:nvSpPr>
        <xdr:cNvPr id="671" name="テキスト ボックス 670"/>
        <xdr:cNvSpPr txBox="1"/>
      </xdr:nvSpPr>
      <xdr:spPr>
        <a:xfrm>
          <a:off x="12547111" y="1674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8897</xdr:rowOff>
    </xdr:from>
    <xdr:to>
      <xdr:col>23</xdr:col>
      <xdr:colOff>568325</xdr:colOff>
      <xdr:row>99</xdr:row>
      <xdr:rowOff>110497</xdr:rowOff>
    </xdr:to>
    <xdr:sp macro="" textlink="">
      <xdr:nvSpPr>
        <xdr:cNvPr id="677" name="円/楕円 676"/>
        <xdr:cNvSpPr/>
      </xdr:nvSpPr>
      <xdr:spPr>
        <a:xfrm>
          <a:off x="16268700" y="1698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139724</xdr:rowOff>
    </xdr:from>
    <xdr:ext cx="534377" cy="259045"/>
    <xdr:sp macro="" textlink="">
      <xdr:nvSpPr>
        <xdr:cNvPr id="678" name="積立金該当値テキスト"/>
        <xdr:cNvSpPr txBox="1"/>
      </xdr:nvSpPr>
      <xdr:spPr>
        <a:xfrm>
          <a:off x="16370300" y="1677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23,996</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4034</xdr:rowOff>
    </xdr:from>
    <xdr:to>
      <xdr:col>22</xdr:col>
      <xdr:colOff>415925</xdr:colOff>
      <xdr:row>99</xdr:row>
      <xdr:rowOff>105634</xdr:rowOff>
    </xdr:to>
    <xdr:sp macro="" textlink="">
      <xdr:nvSpPr>
        <xdr:cNvPr id="679" name="円/楕円 678"/>
        <xdr:cNvSpPr/>
      </xdr:nvSpPr>
      <xdr:spPr>
        <a:xfrm>
          <a:off x="15430500" y="169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96761</xdr:rowOff>
    </xdr:from>
    <xdr:ext cx="534377" cy="259045"/>
    <xdr:sp macro="" textlink="">
      <xdr:nvSpPr>
        <xdr:cNvPr id="680" name="テキスト ボックス 679"/>
        <xdr:cNvSpPr txBox="1"/>
      </xdr:nvSpPr>
      <xdr:spPr>
        <a:xfrm>
          <a:off x="15214111" y="1707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26,974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141754</xdr:rowOff>
    </xdr:from>
    <xdr:to>
      <xdr:col>21</xdr:col>
      <xdr:colOff>212725</xdr:colOff>
      <xdr:row>99</xdr:row>
      <xdr:rowOff>71904</xdr:rowOff>
    </xdr:to>
    <xdr:sp macro="" textlink="">
      <xdr:nvSpPr>
        <xdr:cNvPr id="681" name="円/楕円 680"/>
        <xdr:cNvSpPr/>
      </xdr:nvSpPr>
      <xdr:spPr>
        <a:xfrm>
          <a:off x="14541500" y="1694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63031</xdr:rowOff>
    </xdr:from>
    <xdr:ext cx="534377" cy="259045"/>
    <xdr:sp macro="" textlink="">
      <xdr:nvSpPr>
        <xdr:cNvPr id="682" name="テキスト ボックス 681"/>
        <xdr:cNvSpPr txBox="1"/>
      </xdr:nvSpPr>
      <xdr:spPr>
        <a:xfrm>
          <a:off x="14325111" y="1703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47,631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157995</xdr:rowOff>
    </xdr:from>
    <xdr:to>
      <xdr:col>20</xdr:col>
      <xdr:colOff>9525</xdr:colOff>
      <xdr:row>99</xdr:row>
      <xdr:rowOff>88145</xdr:rowOff>
    </xdr:to>
    <xdr:sp macro="" textlink="">
      <xdr:nvSpPr>
        <xdr:cNvPr id="683" name="円/楕円 682"/>
        <xdr:cNvSpPr/>
      </xdr:nvSpPr>
      <xdr:spPr>
        <a:xfrm>
          <a:off x="13652500" y="1696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104672</xdr:rowOff>
    </xdr:from>
    <xdr:ext cx="534377" cy="259045"/>
    <xdr:sp macro="" textlink="">
      <xdr:nvSpPr>
        <xdr:cNvPr id="684" name="テキスト ボックス 683"/>
        <xdr:cNvSpPr txBox="1"/>
      </xdr:nvSpPr>
      <xdr:spPr>
        <a:xfrm>
          <a:off x="13436111" y="1673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37,685</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8412</xdr:rowOff>
    </xdr:from>
    <xdr:to>
      <xdr:col>18</xdr:col>
      <xdr:colOff>492125</xdr:colOff>
      <xdr:row>99</xdr:row>
      <xdr:rowOff>110012</xdr:rowOff>
    </xdr:to>
    <xdr:sp macro="" textlink="">
      <xdr:nvSpPr>
        <xdr:cNvPr id="685" name="円/楕円 684"/>
        <xdr:cNvSpPr/>
      </xdr:nvSpPr>
      <xdr:spPr>
        <a:xfrm>
          <a:off x="12763500" y="1698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101139</xdr:rowOff>
    </xdr:from>
    <xdr:ext cx="534377" cy="259045"/>
    <xdr:sp macro="" textlink="">
      <xdr:nvSpPr>
        <xdr:cNvPr id="686" name="テキスト ボックス 685"/>
        <xdr:cNvSpPr txBox="1"/>
      </xdr:nvSpPr>
      <xdr:spPr>
        <a:xfrm>
          <a:off x="12547111" y="1707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24,293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0" name="テキスト ボックス 69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2" name="テキスト ボックス 70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4" name="テキスト ボックス 70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6" name="テキスト ボックス 70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0" name="直線コネクタ 709"/>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13" name="投資及び出資金最大値テキスト"/>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14" name="直線コネクタ 713"/>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3645</xdr:rowOff>
    </xdr:from>
    <xdr:to>
      <xdr:col>32</xdr:col>
      <xdr:colOff>187325</xdr:colOff>
      <xdr:row>39</xdr:row>
      <xdr:rowOff>3873</xdr:rowOff>
    </xdr:to>
    <xdr:cxnSp macro="">
      <xdr:nvCxnSpPr>
        <xdr:cNvPr id="715" name="直線コネクタ 714"/>
        <xdr:cNvCxnSpPr/>
      </xdr:nvCxnSpPr>
      <xdr:spPr>
        <a:xfrm>
          <a:off x="21323300" y="6690195"/>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82364</xdr:rowOff>
    </xdr:from>
    <xdr:ext cx="469744" cy="259045"/>
    <xdr:sp macro="" textlink="">
      <xdr:nvSpPr>
        <xdr:cNvPr id="716" name="投資及び出資金平均値テキスト"/>
        <xdr:cNvSpPr txBox="1"/>
      </xdr:nvSpPr>
      <xdr:spPr>
        <a:xfrm>
          <a:off x="22212300" y="64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17" name="フローチャート : 判断 716"/>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168122</xdr:rowOff>
    </xdr:from>
    <xdr:to>
      <xdr:col>31</xdr:col>
      <xdr:colOff>34925</xdr:colOff>
      <xdr:row>39</xdr:row>
      <xdr:rowOff>3645</xdr:rowOff>
    </xdr:to>
    <xdr:cxnSp macro="">
      <xdr:nvCxnSpPr>
        <xdr:cNvPr id="718" name="直線コネクタ 717"/>
        <xdr:cNvCxnSpPr/>
      </xdr:nvCxnSpPr>
      <xdr:spPr>
        <a:xfrm>
          <a:off x="20434300" y="6683222"/>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19" name="フローチャート : 判断 718"/>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31957</xdr:rowOff>
    </xdr:from>
    <xdr:ext cx="469744" cy="259045"/>
    <xdr:sp macro="" textlink="">
      <xdr:nvSpPr>
        <xdr:cNvPr id="720" name="テキスト ボックス 719"/>
        <xdr:cNvSpPr txBox="1"/>
      </xdr:nvSpPr>
      <xdr:spPr>
        <a:xfrm>
          <a:off x="21088427" y="63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168122</xdr:rowOff>
    </xdr:from>
    <xdr:to>
      <xdr:col>29</xdr:col>
      <xdr:colOff>517525</xdr:colOff>
      <xdr:row>39</xdr:row>
      <xdr:rowOff>11532</xdr:rowOff>
    </xdr:to>
    <xdr:cxnSp macro="">
      <xdr:nvCxnSpPr>
        <xdr:cNvPr id="721" name="直線コネクタ 720"/>
        <xdr:cNvCxnSpPr/>
      </xdr:nvCxnSpPr>
      <xdr:spPr>
        <a:xfrm flipV="1">
          <a:off x="19545300" y="6683222"/>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43485</xdr:rowOff>
    </xdr:from>
    <xdr:to>
      <xdr:col>29</xdr:col>
      <xdr:colOff>568325</xdr:colOff>
      <xdr:row>38</xdr:row>
      <xdr:rowOff>145085</xdr:rowOff>
    </xdr:to>
    <xdr:sp macro="" textlink="">
      <xdr:nvSpPr>
        <xdr:cNvPr id="722" name="フローチャート : 判断 721"/>
        <xdr:cNvSpPr/>
      </xdr:nvSpPr>
      <xdr:spPr>
        <a:xfrm>
          <a:off x="20383500" y="65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161612</xdr:rowOff>
    </xdr:from>
    <xdr:ext cx="469744" cy="259045"/>
    <xdr:sp macro="" textlink="">
      <xdr:nvSpPr>
        <xdr:cNvPr id="723" name="テキスト ボックス 722"/>
        <xdr:cNvSpPr txBox="1"/>
      </xdr:nvSpPr>
      <xdr:spPr>
        <a:xfrm>
          <a:off x="20199427" y="633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3949</xdr:rowOff>
    </xdr:from>
    <xdr:to>
      <xdr:col>28</xdr:col>
      <xdr:colOff>314325</xdr:colOff>
      <xdr:row>39</xdr:row>
      <xdr:rowOff>11532</xdr:rowOff>
    </xdr:to>
    <xdr:cxnSp macro="">
      <xdr:nvCxnSpPr>
        <xdr:cNvPr id="724" name="直線コネクタ 723"/>
        <xdr:cNvCxnSpPr/>
      </xdr:nvCxnSpPr>
      <xdr:spPr>
        <a:xfrm>
          <a:off x="18656300" y="6690499"/>
          <a:ext cx="8890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34607</xdr:rowOff>
    </xdr:from>
    <xdr:to>
      <xdr:col>28</xdr:col>
      <xdr:colOff>365125</xdr:colOff>
      <xdr:row>38</xdr:row>
      <xdr:rowOff>136207</xdr:rowOff>
    </xdr:to>
    <xdr:sp macro="" textlink="">
      <xdr:nvSpPr>
        <xdr:cNvPr id="725" name="フローチャート : 判断 724"/>
        <xdr:cNvSpPr/>
      </xdr:nvSpPr>
      <xdr:spPr>
        <a:xfrm>
          <a:off x="19494500" y="65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152735</xdr:rowOff>
    </xdr:from>
    <xdr:ext cx="469744" cy="259045"/>
    <xdr:sp macro="" textlink="">
      <xdr:nvSpPr>
        <xdr:cNvPr id="726" name="テキスト ボックス 725"/>
        <xdr:cNvSpPr txBox="1"/>
      </xdr:nvSpPr>
      <xdr:spPr>
        <a:xfrm>
          <a:off x="19310427" y="632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51257</xdr:rowOff>
    </xdr:from>
    <xdr:to>
      <xdr:col>27</xdr:col>
      <xdr:colOff>161925</xdr:colOff>
      <xdr:row>38</xdr:row>
      <xdr:rowOff>152857</xdr:rowOff>
    </xdr:to>
    <xdr:sp macro="" textlink="">
      <xdr:nvSpPr>
        <xdr:cNvPr id="727" name="フローチャート : 判断 726"/>
        <xdr:cNvSpPr/>
      </xdr:nvSpPr>
      <xdr:spPr>
        <a:xfrm>
          <a:off x="18605500" y="65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169384</xdr:rowOff>
    </xdr:from>
    <xdr:ext cx="469744" cy="259045"/>
    <xdr:sp macro="" textlink="">
      <xdr:nvSpPr>
        <xdr:cNvPr id="728" name="テキスト ボックス 727"/>
        <xdr:cNvSpPr txBox="1"/>
      </xdr:nvSpPr>
      <xdr:spPr>
        <a:xfrm>
          <a:off x="18421427" y="634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124523</xdr:rowOff>
    </xdr:from>
    <xdr:to>
      <xdr:col>32</xdr:col>
      <xdr:colOff>238125</xdr:colOff>
      <xdr:row>39</xdr:row>
      <xdr:rowOff>54673</xdr:rowOff>
    </xdr:to>
    <xdr:sp macro="" textlink="">
      <xdr:nvSpPr>
        <xdr:cNvPr id="734" name="円/楕円 733"/>
        <xdr:cNvSpPr/>
      </xdr:nvSpPr>
      <xdr:spPr>
        <a:xfrm>
          <a:off x="22110700" y="663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39450</xdr:rowOff>
    </xdr:from>
    <xdr:ext cx="469744" cy="259045"/>
    <xdr:sp macro="" textlink="">
      <xdr:nvSpPr>
        <xdr:cNvPr id="735" name="投資及び出資金該当値テキスト"/>
        <xdr:cNvSpPr txBox="1"/>
      </xdr:nvSpPr>
      <xdr:spPr>
        <a:xfrm>
          <a:off x="22212300" y="655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124295</xdr:rowOff>
    </xdr:from>
    <xdr:to>
      <xdr:col>31</xdr:col>
      <xdr:colOff>85725</xdr:colOff>
      <xdr:row>39</xdr:row>
      <xdr:rowOff>54445</xdr:rowOff>
    </xdr:to>
    <xdr:sp macro="" textlink="">
      <xdr:nvSpPr>
        <xdr:cNvPr id="736" name="円/楕円 735"/>
        <xdr:cNvSpPr/>
      </xdr:nvSpPr>
      <xdr:spPr>
        <a:xfrm>
          <a:off x="21272500" y="663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45572</xdr:rowOff>
    </xdr:from>
    <xdr:ext cx="469744" cy="259045"/>
    <xdr:sp macro="" textlink="">
      <xdr:nvSpPr>
        <xdr:cNvPr id="737" name="テキスト ボックス 736"/>
        <xdr:cNvSpPr txBox="1"/>
      </xdr:nvSpPr>
      <xdr:spPr>
        <a:xfrm>
          <a:off x="21088427" y="6732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117322</xdr:rowOff>
    </xdr:from>
    <xdr:to>
      <xdr:col>29</xdr:col>
      <xdr:colOff>568325</xdr:colOff>
      <xdr:row>39</xdr:row>
      <xdr:rowOff>47472</xdr:rowOff>
    </xdr:to>
    <xdr:sp macro="" textlink="">
      <xdr:nvSpPr>
        <xdr:cNvPr id="738" name="円/楕円 737"/>
        <xdr:cNvSpPr/>
      </xdr:nvSpPr>
      <xdr:spPr>
        <a:xfrm>
          <a:off x="20383500" y="663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38599</xdr:rowOff>
    </xdr:from>
    <xdr:ext cx="469744" cy="259045"/>
    <xdr:sp macro="" textlink="">
      <xdr:nvSpPr>
        <xdr:cNvPr id="739" name="テキスト ボックス 738"/>
        <xdr:cNvSpPr txBox="1"/>
      </xdr:nvSpPr>
      <xdr:spPr>
        <a:xfrm>
          <a:off x="20199427" y="672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132182</xdr:rowOff>
    </xdr:from>
    <xdr:to>
      <xdr:col>28</xdr:col>
      <xdr:colOff>365125</xdr:colOff>
      <xdr:row>39</xdr:row>
      <xdr:rowOff>62332</xdr:rowOff>
    </xdr:to>
    <xdr:sp macro="" textlink="">
      <xdr:nvSpPr>
        <xdr:cNvPr id="740" name="円/楕円 739"/>
        <xdr:cNvSpPr/>
      </xdr:nvSpPr>
      <xdr:spPr>
        <a:xfrm>
          <a:off x="19494500" y="664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53459</xdr:rowOff>
    </xdr:from>
    <xdr:ext cx="378565" cy="259045"/>
    <xdr:sp macro="" textlink="">
      <xdr:nvSpPr>
        <xdr:cNvPr id="741" name="テキスト ボックス 740"/>
        <xdr:cNvSpPr txBox="1"/>
      </xdr:nvSpPr>
      <xdr:spPr>
        <a:xfrm>
          <a:off x="19356017" y="6740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124599</xdr:rowOff>
    </xdr:from>
    <xdr:to>
      <xdr:col>27</xdr:col>
      <xdr:colOff>161925</xdr:colOff>
      <xdr:row>39</xdr:row>
      <xdr:rowOff>54749</xdr:rowOff>
    </xdr:to>
    <xdr:sp macro="" textlink="">
      <xdr:nvSpPr>
        <xdr:cNvPr id="742" name="円/楕円 741"/>
        <xdr:cNvSpPr/>
      </xdr:nvSpPr>
      <xdr:spPr>
        <a:xfrm>
          <a:off x="18605500" y="663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45876</xdr:rowOff>
    </xdr:from>
    <xdr:ext cx="469744" cy="259045"/>
    <xdr:sp macro="" textlink="">
      <xdr:nvSpPr>
        <xdr:cNvPr id="743" name="テキスト ボックス 742"/>
        <xdr:cNvSpPr txBox="1"/>
      </xdr:nvSpPr>
      <xdr:spPr>
        <a:xfrm>
          <a:off x="18421427" y="673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15,995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4" name="直線コネクタ 75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5" name="テキスト ボックス 75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6" name="直線コネクタ 75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7" name="テキスト ボックス 75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8" name="直線コネクタ 75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9" name="テキスト ボックス 75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0" name="直線コネクタ 75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1" name="テキスト ボックス 76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2" name="直線コネクタ 76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3" name="テキスト ボックス 76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4" name="直線コネクタ 76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5" name="テキスト ボックス 76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69" name="直線コネクタ 768"/>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1" name="直線コネクタ 77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72" name="貸付金最大値テキスト"/>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73" name="直線コネクタ 772"/>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50709</xdr:rowOff>
    </xdr:from>
    <xdr:to>
      <xdr:col>32</xdr:col>
      <xdr:colOff>187325</xdr:colOff>
      <xdr:row>59</xdr:row>
      <xdr:rowOff>58939</xdr:rowOff>
    </xdr:to>
    <xdr:cxnSp macro="">
      <xdr:nvCxnSpPr>
        <xdr:cNvPr id="774" name="直線コネクタ 773"/>
        <xdr:cNvCxnSpPr/>
      </xdr:nvCxnSpPr>
      <xdr:spPr>
        <a:xfrm flipV="1">
          <a:off x="21323300" y="10166259"/>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47410</xdr:rowOff>
    </xdr:from>
    <xdr:ext cx="469744" cy="259045"/>
    <xdr:sp macro="" textlink="">
      <xdr:nvSpPr>
        <xdr:cNvPr id="775" name="貸付金平均値テキスト"/>
        <xdr:cNvSpPr txBox="1"/>
      </xdr:nvSpPr>
      <xdr:spPr>
        <a:xfrm>
          <a:off x="22212300" y="9820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76" name="フローチャート : 判断 775"/>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58939</xdr:rowOff>
    </xdr:from>
    <xdr:to>
      <xdr:col>31</xdr:col>
      <xdr:colOff>34925</xdr:colOff>
      <xdr:row>59</xdr:row>
      <xdr:rowOff>60670</xdr:rowOff>
    </xdr:to>
    <xdr:cxnSp macro="">
      <xdr:nvCxnSpPr>
        <xdr:cNvPr id="777" name="直線コネクタ 776"/>
        <xdr:cNvCxnSpPr/>
      </xdr:nvCxnSpPr>
      <xdr:spPr>
        <a:xfrm flipV="1">
          <a:off x="20434300" y="10174489"/>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8" name="フローチャート : 判断 777"/>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11901</xdr:rowOff>
    </xdr:from>
    <xdr:ext cx="469744" cy="259045"/>
    <xdr:sp macro="" textlink="">
      <xdr:nvSpPr>
        <xdr:cNvPr id="779" name="テキスト ボックス 778"/>
        <xdr:cNvSpPr txBox="1"/>
      </xdr:nvSpPr>
      <xdr:spPr>
        <a:xfrm>
          <a:off x="21088427"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60670</xdr:rowOff>
    </xdr:from>
    <xdr:to>
      <xdr:col>29</xdr:col>
      <xdr:colOff>517525</xdr:colOff>
      <xdr:row>59</xdr:row>
      <xdr:rowOff>64556</xdr:rowOff>
    </xdr:to>
    <xdr:cxnSp macro="">
      <xdr:nvCxnSpPr>
        <xdr:cNvPr id="780" name="直線コネクタ 779"/>
        <xdr:cNvCxnSpPr/>
      </xdr:nvCxnSpPr>
      <xdr:spPr>
        <a:xfrm flipV="1">
          <a:off x="19545300" y="10176220"/>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106111</xdr:rowOff>
    </xdr:from>
    <xdr:to>
      <xdr:col>29</xdr:col>
      <xdr:colOff>568325</xdr:colOff>
      <xdr:row>59</xdr:row>
      <xdr:rowOff>36261</xdr:rowOff>
    </xdr:to>
    <xdr:sp macro="" textlink="">
      <xdr:nvSpPr>
        <xdr:cNvPr id="781" name="フローチャート : 判断 780"/>
        <xdr:cNvSpPr/>
      </xdr:nvSpPr>
      <xdr:spPr>
        <a:xfrm>
          <a:off x="20383500" y="1005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52788</xdr:rowOff>
    </xdr:from>
    <xdr:ext cx="469744" cy="259045"/>
    <xdr:sp macro="" textlink="">
      <xdr:nvSpPr>
        <xdr:cNvPr id="782" name="テキスト ボックス 781"/>
        <xdr:cNvSpPr txBox="1"/>
      </xdr:nvSpPr>
      <xdr:spPr>
        <a:xfrm>
          <a:off x="20199427" y="982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64556</xdr:rowOff>
    </xdr:from>
    <xdr:to>
      <xdr:col>28</xdr:col>
      <xdr:colOff>314325</xdr:colOff>
      <xdr:row>59</xdr:row>
      <xdr:rowOff>72785</xdr:rowOff>
    </xdr:to>
    <xdr:cxnSp macro="">
      <xdr:nvCxnSpPr>
        <xdr:cNvPr id="783" name="直線コネクタ 782"/>
        <xdr:cNvCxnSpPr/>
      </xdr:nvCxnSpPr>
      <xdr:spPr>
        <a:xfrm flipV="1">
          <a:off x="18656300" y="10180106"/>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165970</xdr:rowOff>
    </xdr:from>
    <xdr:to>
      <xdr:col>28</xdr:col>
      <xdr:colOff>365125</xdr:colOff>
      <xdr:row>59</xdr:row>
      <xdr:rowOff>96120</xdr:rowOff>
    </xdr:to>
    <xdr:sp macro="" textlink="">
      <xdr:nvSpPr>
        <xdr:cNvPr id="784" name="フローチャート : 判断 783"/>
        <xdr:cNvSpPr/>
      </xdr:nvSpPr>
      <xdr:spPr>
        <a:xfrm>
          <a:off x="19494500" y="101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112647</xdr:rowOff>
    </xdr:from>
    <xdr:ext cx="469744" cy="259045"/>
    <xdr:sp macro="" textlink="">
      <xdr:nvSpPr>
        <xdr:cNvPr id="785" name="テキスト ボックス 784"/>
        <xdr:cNvSpPr txBox="1"/>
      </xdr:nvSpPr>
      <xdr:spPr>
        <a:xfrm>
          <a:off x="19310427" y="98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163456</xdr:rowOff>
    </xdr:from>
    <xdr:to>
      <xdr:col>27</xdr:col>
      <xdr:colOff>161925</xdr:colOff>
      <xdr:row>59</xdr:row>
      <xdr:rowOff>93606</xdr:rowOff>
    </xdr:to>
    <xdr:sp macro="" textlink="">
      <xdr:nvSpPr>
        <xdr:cNvPr id="786" name="フローチャート : 判断 785"/>
        <xdr:cNvSpPr/>
      </xdr:nvSpPr>
      <xdr:spPr>
        <a:xfrm>
          <a:off x="18605500" y="1010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110133</xdr:rowOff>
    </xdr:from>
    <xdr:ext cx="469744" cy="259045"/>
    <xdr:sp macro="" textlink="">
      <xdr:nvSpPr>
        <xdr:cNvPr id="787" name="テキスト ボックス 786"/>
        <xdr:cNvSpPr txBox="1"/>
      </xdr:nvSpPr>
      <xdr:spPr>
        <a:xfrm>
          <a:off x="18421427" y="988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171359</xdr:rowOff>
    </xdr:from>
    <xdr:to>
      <xdr:col>32</xdr:col>
      <xdr:colOff>238125</xdr:colOff>
      <xdr:row>59</xdr:row>
      <xdr:rowOff>101509</xdr:rowOff>
    </xdr:to>
    <xdr:sp macro="" textlink="">
      <xdr:nvSpPr>
        <xdr:cNvPr id="793" name="円/楕円 792"/>
        <xdr:cNvSpPr/>
      </xdr:nvSpPr>
      <xdr:spPr>
        <a:xfrm>
          <a:off x="22110700" y="1011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86286</xdr:rowOff>
    </xdr:from>
    <xdr:ext cx="469744" cy="259045"/>
    <xdr:sp macro="" textlink="">
      <xdr:nvSpPr>
        <xdr:cNvPr id="794" name="貸付金該当値テキスト"/>
        <xdr:cNvSpPr txBox="1"/>
      </xdr:nvSpPr>
      <xdr:spPr>
        <a:xfrm>
          <a:off x="22212300" y="1003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1,475</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8139</xdr:rowOff>
    </xdr:from>
    <xdr:to>
      <xdr:col>31</xdr:col>
      <xdr:colOff>85725</xdr:colOff>
      <xdr:row>59</xdr:row>
      <xdr:rowOff>109739</xdr:rowOff>
    </xdr:to>
    <xdr:sp macro="" textlink="">
      <xdr:nvSpPr>
        <xdr:cNvPr id="795" name="円/楕円 794"/>
        <xdr:cNvSpPr/>
      </xdr:nvSpPr>
      <xdr:spPr>
        <a:xfrm>
          <a:off x="21272500" y="1012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100866</xdr:rowOff>
    </xdr:from>
    <xdr:ext cx="469744" cy="259045"/>
    <xdr:sp macro="" textlink="">
      <xdr:nvSpPr>
        <xdr:cNvPr id="796" name="テキスト ボックス 795"/>
        <xdr:cNvSpPr txBox="1"/>
      </xdr:nvSpPr>
      <xdr:spPr>
        <a:xfrm>
          <a:off x="21088427" y="102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9870</xdr:rowOff>
    </xdr:from>
    <xdr:to>
      <xdr:col>29</xdr:col>
      <xdr:colOff>568325</xdr:colOff>
      <xdr:row>59</xdr:row>
      <xdr:rowOff>111470</xdr:rowOff>
    </xdr:to>
    <xdr:sp macro="" textlink="">
      <xdr:nvSpPr>
        <xdr:cNvPr id="797" name="円/楕円 796"/>
        <xdr:cNvSpPr/>
      </xdr:nvSpPr>
      <xdr:spPr>
        <a:xfrm>
          <a:off x="20383500" y="1012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102597</xdr:rowOff>
    </xdr:from>
    <xdr:ext cx="469744" cy="259045"/>
    <xdr:sp macro="" textlink="">
      <xdr:nvSpPr>
        <xdr:cNvPr id="798" name="テキスト ボックス 797"/>
        <xdr:cNvSpPr txBox="1"/>
      </xdr:nvSpPr>
      <xdr:spPr>
        <a:xfrm>
          <a:off x="20199427" y="1021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13756</xdr:rowOff>
    </xdr:from>
    <xdr:to>
      <xdr:col>28</xdr:col>
      <xdr:colOff>365125</xdr:colOff>
      <xdr:row>59</xdr:row>
      <xdr:rowOff>115356</xdr:rowOff>
    </xdr:to>
    <xdr:sp macro="" textlink="">
      <xdr:nvSpPr>
        <xdr:cNvPr id="799" name="円/楕円 798"/>
        <xdr:cNvSpPr/>
      </xdr:nvSpPr>
      <xdr:spPr>
        <a:xfrm>
          <a:off x="19494500" y="1012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106483</xdr:rowOff>
    </xdr:from>
    <xdr:ext cx="469744" cy="259045"/>
    <xdr:sp macro="" textlink="">
      <xdr:nvSpPr>
        <xdr:cNvPr id="800" name="テキスト ボックス 799"/>
        <xdr:cNvSpPr txBox="1"/>
      </xdr:nvSpPr>
      <xdr:spPr>
        <a:xfrm>
          <a:off x="19310427" y="10222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21985</xdr:rowOff>
    </xdr:from>
    <xdr:to>
      <xdr:col>27</xdr:col>
      <xdr:colOff>161925</xdr:colOff>
      <xdr:row>59</xdr:row>
      <xdr:rowOff>123585</xdr:rowOff>
    </xdr:to>
    <xdr:sp macro="" textlink="">
      <xdr:nvSpPr>
        <xdr:cNvPr id="801" name="円/楕円 800"/>
        <xdr:cNvSpPr/>
      </xdr:nvSpPr>
      <xdr:spPr>
        <a:xfrm>
          <a:off x="18605500" y="101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114712</xdr:rowOff>
    </xdr:from>
    <xdr:ext cx="378565" cy="259045"/>
    <xdr:sp macro="" textlink="">
      <xdr:nvSpPr>
        <xdr:cNvPr id="802" name="テキスト ボックス 801"/>
        <xdr:cNvSpPr txBox="1"/>
      </xdr:nvSpPr>
      <xdr:spPr>
        <a:xfrm>
          <a:off x="18467017" y="10230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40,196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1" name="テキスト ボックス 82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27" name="直線コネクタ 826"/>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28" name="繰出金最小値テキスト"/>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29" name="直線コネクタ 828"/>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30" name="繰出金最大値テキスト"/>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1" name="直線コネクタ 830"/>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161937</xdr:rowOff>
    </xdr:from>
    <xdr:to>
      <xdr:col>32</xdr:col>
      <xdr:colOff>187325</xdr:colOff>
      <xdr:row>78</xdr:row>
      <xdr:rowOff>33680</xdr:rowOff>
    </xdr:to>
    <xdr:cxnSp macro="">
      <xdr:nvCxnSpPr>
        <xdr:cNvPr id="832" name="直線コネクタ 831"/>
        <xdr:cNvCxnSpPr/>
      </xdr:nvCxnSpPr>
      <xdr:spPr>
        <a:xfrm>
          <a:off x="21323300" y="13363587"/>
          <a:ext cx="838200" cy="4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119702</xdr:rowOff>
    </xdr:from>
    <xdr:ext cx="534377" cy="259045"/>
    <xdr:sp macro="" textlink="">
      <xdr:nvSpPr>
        <xdr:cNvPr id="833" name="繰出金平均値テキスト"/>
        <xdr:cNvSpPr txBox="1"/>
      </xdr:nvSpPr>
      <xdr:spPr>
        <a:xfrm>
          <a:off x="22212300" y="12978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34" name="フローチャート : 判断 833"/>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161937</xdr:rowOff>
    </xdr:from>
    <xdr:to>
      <xdr:col>31</xdr:col>
      <xdr:colOff>34925</xdr:colOff>
      <xdr:row>78</xdr:row>
      <xdr:rowOff>37478</xdr:rowOff>
    </xdr:to>
    <xdr:cxnSp macro="">
      <xdr:nvCxnSpPr>
        <xdr:cNvPr id="835" name="直線コネクタ 834"/>
        <xdr:cNvCxnSpPr/>
      </xdr:nvCxnSpPr>
      <xdr:spPr>
        <a:xfrm flipV="1">
          <a:off x="20434300" y="13363587"/>
          <a:ext cx="889000" cy="4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36" name="フローチャート : 判断 835"/>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168483</xdr:rowOff>
    </xdr:from>
    <xdr:ext cx="534377" cy="259045"/>
    <xdr:sp macro="" textlink="">
      <xdr:nvSpPr>
        <xdr:cNvPr id="837" name="テキスト ボックス 836"/>
        <xdr:cNvSpPr txBox="1"/>
      </xdr:nvSpPr>
      <xdr:spPr>
        <a:xfrm>
          <a:off x="21056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37478</xdr:rowOff>
    </xdr:from>
    <xdr:to>
      <xdr:col>29</xdr:col>
      <xdr:colOff>517525</xdr:colOff>
      <xdr:row>78</xdr:row>
      <xdr:rowOff>72606</xdr:rowOff>
    </xdr:to>
    <xdr:cxnSp macro="">
      <xdr:nvCxnSpPr>
        <xdr:cNvPr id="838" name="直線コネクタ 837"/>
        <xdr:cNvCxnSpPr/>
      </xdr:nvCxnSpPr>
      <xdr:spPr>
        <a:xfrm flipV="1">
          <a:off x="19545300" y="13410578"/>
          <a:ext cx="889000" cy="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38049</xdr:rowOff>
    </xdr:from>
    <xdr:to>
      <xdr:col>29</xdr:col>
      <xdr:colOff>568325</xdr:colOff>
      <xdr:row>77</xdr:row>
      <xdr:rowOff>139649</xdr:rowOff>
    </xdr:to>
    <xdr:sp macro="" textlink="">
      <xdr:nvSpPr>
        <xdr:cNvPr id="839" name="フローチャート : 判断 838"/>
        <xdr:cNvSpPr/>
      </xdr:nvSpPr>
      <xdr:spPr>
        <a:xfrm>
          <a:off x="20383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156176</xdr:rowOff>
    </xdr:from>
    <xdr:ext cx="534377" cy="259045"/>
    <xdr:sp macro="" textlink="">
      <xdr:nvSpPr>
        <xdr:cNvPr id="840" name="テキスト ボックス 839"/>
        <xdr:cNvSpPr txBox="1"/>
      </xdr:nvSpPr>
      <xdr:spPr>
        <a:xfrm>
          <a:off x="20167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10083</xdr:rowOff>
    </xdr:from>
    <xdr:to>
      <xdr:col>28</xdr:col>
      <xdr:colOff>314325</xdr:colOff>
      <xdr:row>78</xdr:row>
      <xdr:rowOff>72606</xdr:rowOff>
    </xdr:to>
    <xdr:cxnSp macro="">
      <xdr:nvCxnSpPr>
        <xdr:cNvPr id="841" name="直線コネクタ 840"/>
        <xdr:cNvCxnSpPr/>
      </xdr:nvCxnSpPr>
      <xdr:spPr>
        <a:xfrm>
          <a:off x="18656300" y="13383183"/>
          <a:ext cx="889000" cy="6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43892</xdr:rowOff>
    </xdr:from>
    <xdr:to>
      <xdr:col>28</xdr:col>
      <xdr:colOff>365125</xdr:colOff>
      <xdr:row>77</xdr:row>
      <xdr:rowOff>145492</xdr:rowOff>
    </xdr:to>
    <xdr:sp macro="" textlink="">
      <xdr:nvSpPr>
        <xdr:cNvPr id="842" name="フローチャート : 判断 841"/>
        <xdr:cNvSpPr/>
      </xdr:nvSpPr>
      <xdr:spPr>
        <a:xfrm>
          <a:off x="19494500" y="1324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162019</xdr:rowOff>
    </xdr:from>
    <xdr:ext cx="534377" cy="259045"/>
    <xdr:sp macro="" textlink="">
      <xdr:nvSpPr>
        <xdr:cNvPr id="843" name="テキスト ボックス 842"/>
        <xdr:cNvSpPr txBox="1"/>
      </xdr:nvSpPr>
      <xdr:spPr>
        <a:xfrm>
          <a:off x="19278111" y="1302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62497</xdr:rowOff>
    </xdr:from>
    <xdr:to>
      <xdr:col>27</xdr:col>
      <xdr:colOff>161925</xdr:colOff>
      <xdr:row>77</xdr:row>
      <xdr:rowOff>164097</xdr:rowOff>
    </xdr:to>
    <xdr:sp macro="" textlink="">
      <xdr:nvSpPr>
        <xdr:cNvPr id="844" name="フローチャート : 判断 843"/>
        <xdr:cNvSpPr/>
      </xdr:nvSpPr>
      <xdr:spPr>
        <a:xfrm>
          <a:off x="18605500" y="1326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9174</xdr:rowOff>
    </xdr:from>
    <xdr:ext cx="534377" cy="259045"/>
    <xdr:sp macro="" textlink="">
      <xdr:nvSpPr>
        <xdr:cNvPr id="845" name="テキスト ボックス 844"/>
        <xdr:cNvSpPr txBox="1"/>
      </xdr:nvSpPr>
      <xdr:spPr>
        <a:xfrm>
          <a:off x="18389111" y="1303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154330</xdr:rowOff>
    </xdr:from>
    <xdr:to>
      <xdr:col>32</xdr:col>
      <xdr:colOff>238125</xdr:colOff>
      <xdr:row>78</xdr:row>
      <xdr:rowOff>84480</xdr:rowOff>
    </xdr:to>
    <xdr:sp macro="" textlink="">
      <xdr:nvSpPr>
        <xdr:cNvPr id="851" name="円/楕円 850"/>
        <xdr:cNvSpPr/>
      </xdr:nvSpPr>
      <xdr:spPr>
        <a:xfrm>
          <a:off x="22110700" y="133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132757</xdr:rowOff>
    </xdr:from>
    <xdr:ext cx="534377" cy="259045"/>
    <xdr:sp macro="" textlink="">
      <xdr:nvSpPr>
        <xdr:cNvPr id="852" name="繰出金該当値テキスト"/>
        <xdr:cNvSpPr txBox="1"/>
      </xdr:nvSpPr>
      <xdr:spPr>
        <a:xfrm>
          <a:off x="22212300" y="1333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44,348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111137</xdr:rowOff>
    </xdr:from>
    <xdr:to>
      <xdr:col>31</xdr:col>
      <xdr:colOff>85725</xdr:colOff>
      <xdr:row>78</xdr:row>
      <xdr:rowOff>41287</xdr:rowOff>
    </xdr:to>
    <xdr:sp macro="" textlink="">
      <xdr:nvSpPr>
        <xdr:cNvPr id="853" name="円/楕円 852"/>
        <xdr:cNvSpPr/>
      </xdr:nvSpPr>
      <xdr:spPr>
        <a:xfrm>
          <a:off x="21272500" y="1331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32414</xdr:rowOff>
    </xdr:from>
    <xdr:ext cx="534377" cy="259045"/>
    <xdr:sp macro="" textlink="">
      <xdr:nvSpPr>
        <xdr:cNvPr id="854" name="テキスト ボックス 853"/>
        <xdr:cNvSpPr txBox="1"/>
      </xdr:nvSpPr>
      <xdr:spPr>
        <a:xfrm>
          <a:off x="21056111" y="1340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47,749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158128</xdr:rowOff>
    </xdr:from>
    <xdr:to>
      <xdr:col>29</xdr:col>
      <xdr:colOff>568325</xdr:colOff>
      <xdr:row>78</xdr:row>
      <xdr:rowOff>88278</xdr:rowOff>
    </xdr:to>
    <xdr:sp macro="" textlink="">
      <xdr:nvSpPr>
        <xdr:cNvPr id="855" name="円/楕円 854"/>
        <xdr:cNvSpPr/>
      </xdr:nvSpPr>
      <xdr:spPr>
        <a:xfrm>
          <a:off x="20383500" y="1335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79405</xdr:rowOff>
    </xdr:from>
    <xdr:ext cx="534377" cy="259045"/>
    <xdr:sp macro="" textlink="">
      <xdr:nvSpPr>
        <xdr:cNvPr id="856" name="テキスト ボックス 855"/>
        <xdr:cNvSpPr txBox="1"/>
      </xdr:nvSpPr>
      <xdr:spPr>
        <a:xfrm>
          <a:off x="20167111" y="1345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44,049</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21806</xdr:rowOff>
    </xdr:from>
    <xdr:to>
      <xdr:col>28</xdr:col>
      <xdr:colOff>365125</xdr:colOff>
      <xdr:row>78</xdr:row>
      <xdr:rowOff>123406</xdr:rowOff>
    </xdr:to>
    <xdr:sp macro="" textlink="">
      <xdr:nvSpPr>
        <xdr:cNvPr id="857" name="円/楕円 856"/>
        <xdr:cNvSpPr/>
      </xdr:nvSpPr>
      <xdr:spPr>
        <a:xfrm>
          <a:off x="19494500" y="1339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114533</xdr:rowOff>
    </xdr:from>
    <xdr:ext cx="534377" cy="259045"/>
    <xdr:sp macro="" textlink="">
      <xdr:nvSpPr>
        <xdr:cNvPr id="858" name="テキスト ボックス 857"/>
        <xdr:cNvSpPr txBox="1"/>
      </xdr:nvSpPr>
      <xdr:spPr>
        <a:xfrm>
          <a:off x="19278111" y="1348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41,283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130733</xdr:rowOff>
    </xdr:from>
    <xdr:to>
      <xdr:col>27</xdr:col>
      <xdr:colOff>161925</xdr:colOff>
      <xdr:row>78</xdr:row>
      <xdr:rowOff>60883</xdr:rowOff>
    </xdr:to>
    <xdr:sp macro="" textlink="">
      <xdr:nvSpPr>
        <xdr:cNvPr id="859" name="円/楕円 858"/>
        <xdr:cNvSpPr/>
      </xdr:nvSpPr>
      <xdr:spPr>
        <a:xfrm>
          <a:off x="18605500" y="1333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52010</xdr:rowOff>
    </xdr:from>
    <xdr:ext cx="534377" cy="259045"/>
    <xdr:sp macro="" textlink="">
      <xdr:nvSpPr>
        <xdr:cNvPr id="860" name="テキスト ボックス 859"/>
        <xdr:cNvSpPr txBox="1"/>
      </xdr:nvSpPr>
      <xdr:spPr>
        <a:xfrm>
          <a:off x="18389111" y="1342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46,206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427,494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円となっている。そのうち人件費は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67,793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であり、類似団体平均よりも下回っている。人口千人当たりの職員数は類似団体内でも少ない方に位置しており近年職員数の大幅な増減はないが、ラスパイレス指数が類似団体に比べ若干高くなっているため、今後も人件費が増額となることのないよう、給与の適正化を図り削減に努め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物件費は住民一人当たり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76,409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円、補助費等は住民一人当たり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67,401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どちらの経費も類似団体平均と同額程度で推移している。しかしながら、両経費とも経常収支比率の分析によると、類似団体平均に比べ数値が大きく上回っているため、臨時職員の人数や委託料の見直しを行い、さらなるコストの低減を図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扶助費については、例年類似団体平均値よりも下回っていたが、平成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年度から子ども子育て支援新制度により、町立幼稚園及び保育園の物件費を扶助費に振り替えたために数値が大きく増加している。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普通建設事業費及び維持補修費は、公共施設の老朽化に伴い今後も経費が掛かることが見込まれるが、単年度の負担が増大することのないよう、工事の緊急性、優先順位を見極めながら計画的に実施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群馬県千代田町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11,590
11,281
21.73
5,172,466
4,954,660
175,959
3,069,486
3,615,591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57241</xdr:rowOff>
    </xdr:from>
    <xdr:to>
      <xdr:col>6</xdr:col>
      <xdr:colOff>511175</xdr:colOff>
      <xdr:row>37</xdr:row>
      <xdr:rowOff>5642</xdr:rowOff>
    </xdr:to>
    <xdr:cxnSp macro="">
      <xdr:nvCxnSpPr>
        <xdr:cNvPr id="63" name="直線コネクタ 62"/>
        <xdr:cNvCxnSpPr/>
      </xdr:nvCxnSpPr>
      <xdr:spPr>
        <a:xfrm>
          <a:off x="3797300" y="6229441"/>
          <a:ext cx="838200" cy="11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112394</xdr:rowOff>
    </xdr:from>
    <xdr:ext cx="469744" cy="259045"/>
    <xdr:sp macro="" textlink="">
      <xdr:nvSpPr>
        <xdr:cNvPr id="64" name="議会費平均値テキスト"/>
        <xdr:cNvSpPr txBox="1"/>
      </xdr:nvSpPr>
      <xdr:spPr>
        <a:xfrm>
          <a:off x="4686300" y="6284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57241</xdr:rowOff>
    </xdr:from>
    <xdr:to>
      <xdr:col>5</xdr:col>
      <xdr:colOff>358775</xdr:colOff>
      <xdr:row>36</xdr:row>
      <xdr:rowOff>77162</xdr:rowOff>
    </xdr:to>
    <xdr:cxnSp macro="">
      <xdr:nvCxnSpPr>
        <xdr:cNvPr id="66" name="直線コネクタ 65"/>
        <xdr:cNvCxnSpPr/>
      </xdr:nvCxnSpPr>
      <xdr:spPr>
        <a:xfrm flipV="1">
          <a:off x="2908300" y="6229441"/>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151256</xdr:rowOff>
    </xdr:from>
    <xdr:ext cx="469744" cy="259045"/>
    <xdr:sp macro="" textlink="">
      <xdr:nvSpPr>
        <xdr:cNvPr id="68" name="テキスト ボックス 67"/>
        <xdr:cNvSpPr txBox="1"/>
      </xdr:nvSpPr>
      <xdr:spPr>
        <a:xfrm>
          <a:off x="3562427"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77162</xdr:rowOff>
    </xdr:from>
    <xdr:to>
      <xdr:col>4</xdr:col>
      <xdr:colOff>155575</xdr:colOff>
      <xdr:row>36</xdr:row>
      <xdr:rowOff>111942</xdr:rowOff>
    </xdr:to>
    <xdr:cxnSp macro="">
      <xdr:nvCxnSpPr>
        <xdr:cNvPr id="69" name="直線コネクタ 68"/>
        <xdr:cNvCxnSpPr/>
      </xdr:nvCxnSpPr>
      <xdr:spPr>
        <a:xfrm flipV="1">
          <a:off x="2019300" y="6249362"/>
          <a:ext cx="889000" cy="3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46936</xdr:rowOff>
    </xdr:from>
    <xdr:to>
      <xdr:col>4</xdr:col>
      <xdr:colOff>206375</xdr:colOff>
      <xdr:row>36</xdr:row>
      <xdr:rowOff>148536</xdr:rowOff>
    </xdr:to>
    <xdr:sp macro="" textlink="">
      <xdr:nvSpPr>
        <xdr:cNvPr id="70" name="フローチャート : 判断 69"/>
        <xdr:cNvSpPr/>
      </xdr:nvSpPr>
      <xdr:spPr>
        <a:xfrm>
          <a:off x="2857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139663</xdr:rowOff>
    </xdr:from>
    <xdr:ext cx="469744" cy="259045"/>
    <xdr:sp macro="" textlink="">
      <xdr:nvSpPr>
        <xdr:cNvPr id="71" name="テキスト ボックス 70"/>
        <xdr:cNvSpPr txBox="1"/>
      </xdr:nvSpPr>
      <xdr:spPr>
        <a:xfrm>
          <a:off x="2673427" y="631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63935</xdr:rowOff>
    </xdr:from>
    <xdr:to>
      <xdr:col>2</xdr:col>
      <xdr:colOff>638175</xdr:colOff>
      <xdr:row>36</xdr:row>
      <xdr:rowOff>111942</xdr:rowOff>
    </xdr:to>
    <xdr:cxnSp macro="">
      <xdr:nvCxnSpPr>
        <xdr:cNvPr id="72" name="直線コネクタ 71"/>
        <xdr:cNvCxnSpPr/>
      </xdr:nvCxnSpPr>
      <xdr:spPr>
        <a:xfrm>
          <a:off x="1130300" y="6236135"/>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109474</xdr:rowOff>
    </xdr:from>
    <xdr:to>
      <xdr:col>3</xdr:col>
      <xdr:colOff>3175</xdr:colOff>
      <xdr:row>37</xdr:row>
      <xdr:rowOff>39624</xdr:rowOff>
    </xdr:to>
    <xdr:sp macro="" textlink="">
      <xdr:nvSpPr>
        <xdr:cNvPr id="73" name="フローチャート : 判断 72"/>
        <xdr:cNvSpPr/>
      </xdr:nvSpPr>
      <xdr:spPr>
        <a:xfrm>
          <a:off x="1968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30751</xdr:rowOff>
    </xdr:from>
    <xdr:ext cx="469744" cy="259045"/>
    <xdr:sp macro="" textlink="">
      <xdr:nvSpPr>
        <xdr:cNvPr id="74" name="テキスト ボックス 73"/>
        <xdr:cNvSpPr txBox="1"/>
      </xdr:nvSpPr>
      <xdr:spPr>
        <a:xfrm>
          <a:off x="1784427"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72082</xdr:rowOff>
    </xdr:from>
    <xdr:to>
      <xdr:col>1</xdr:col>
      <xdr:colOff>485775</xdr:colOff>
      <xdr:row>37</xdr:row>
      <xdr:rowOff>2232</xdr:rowOff>
    </xdr:to>
    <xdr:sp macro="" textlink="">
      <xdr:nvSpPr>
        <xdr:cNvPr id="75" name="フローチャート : 判断 74"/>
        <xdr:cNvSpPr/>
      </xdr:nvSpPr>
      <xdr:spPr>
        <a:xfrm>
          <a:off x="1079500" y="62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164809</xdr:rowOff>
    </xdr:from>
    <xdr:ext cx="469744" cy="259045"/>
    <xdr:sp macro="" textlink="">
      <xdr:nvSpPr>
        <xdr:cNvPr id="76" name="テキスト ボックス 75"/>
        <xdr:cNvSpPr txBox="1"/>
      </xdr:nvSpPr>
      <xdr:spPr>
        <a:xfrm>
          <a:off x="895427" y="633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126292</xdr:rowOff>
    </xdr:from>
    <xdr:to>
      <xdr:col>6</xdr:col>
      <xdr:colOff>561975</xdr:colOff>
      <xdr:row>37</xdr:row>
      <xdr:rowOff>56442</xdr:rowOff>
    </xdr:to>
    <xdr:sp macro="" textlink="">
      <xdr:nvSpPr>
        <xdr:cNvPr id="82" name="円/楕円 81"/>
        <xdr:cNvSpPr/>
      </xdr:nvSpPr>
      <xdr:spPr>
        <a:xfrm>
          <a:off x="4584700" y="629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149169</xdr:rowOff>
    </xdr:from>
    <xdr:ext cx="469744" cy="259045"/>
    <xdr:sp macro="" textlink="">
      <xdr:nvSpPr>
        <xdr:cNvPr id="83" name="議会費該当値テキスト"/>
        <xdr:cNvSpPr txBox="1"/>
      </xdr:nvSpPr>
      <xdr:spPr>
        <a:xfrm>
          <a:off x="4686300" y="614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6441</xdr:rowOff>
    </xdr:from>
    <xdr:to>
      <xdr:col>5</xdr:col>
      <xdr:colOff>409575</xdr:colOff>
      <xdr:row>36</xdr:row>
      <xdr:rowOff>108041</xdr:rowOff>
    </xdr:to>
    <xdr:sp macro="" textlink="">
      <xdr:nvSpPr>
        <xdr:cNvPr id="84" name="円/楕円 83"/>
        <xdr:cNvSpPr/>
      </xdr:nvSpPr>
      <xdr:spPr>
        <a:xfrm>
          <a:off x="3746500" y="617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124568</xdr:rowOff>
    </xdr:from>
    <xdr:ext cx="469744" cy="259045"/>
    <xdr:sp macro="" textlink="">
      <xdr:nvSpPr>
        <xdr:cNvPr id="85" name="テキスト ボックス 84"/>
        <xdr:cNvSpPr txBox="1"/>
      </xdr:nvSpPr>
      <xdr:spPr>
        <a:xfrm>
          <a:off x="3562427" y="595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26362</xdr:rowOff>
    </xdr:from>
    <xdr:to>
      <xdr:col>4</xdr:col>
      <xdr:colOff>206375</xdr:colOff>
      <xdr:row>36</xdr:row>
      <xdr:rowOff>127962</xdr:rowOff>
    </xdr:to>
    <xdr:sp macro="" textlink="">
      <xdr:nvSpPr>
        <xdr:cNvPr id="86" name="円/楕円 85"/>
        <xdr:cNvSpPr/>
      </xdr:nvSpPr>
      <xdr:spPr>
        <a:xfrm>
          <a:off x="2857500" y="619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144489</xdr:rowOff>
    </xdr:from>
    <xdr:ext cx="469744" cy="259045"/>
    <xdr:sp macro="" textlink="">
      <xdr:nvSpPr>
        <xdr:cNvPr id="87" name="テキスト ボックス 86"/>
        <xdr:cNvSpPr txBox="1"/>
      </xdr:nvSpPr>
      <xdr:spPr>
        <a:xfrm>
          <a:off x="2673427" y="597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61142</xdr:rowOff>
    </xdr:from>
    <xdr:to>
      <xdr:col>3</xdr:col>
      <xdr:colOff>3175</xdr:colOff>
      <xdr:row>36</xdr:row>
      <xdr:rowOff>162742</xdr:rowOff>
    </xdr:to>
    <xdr:sp macro="" textlink="">
      <xdr:nvSpPr>
        <xdr:cNvPr id="88" name="円/楕円 87"/>
        <xdr:cNvSpPr/>
      </xdr:nvSpPr>
      <xdr:spPr>
        <a:xfrm>
          <a:off x="1968500" y="623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7819</xdr:rowOff>
    </xdr:from>
    <xdr:ext cx="469744" cy="259045"/>
    <xdr:sp macro="" textlink="">
      <xdr:nvSpPr>
        <xdr:cNvPr id="89" name="テキスト ボックス 88"/>
        <xdr:cNvSpPr txBox="1"/>
      </xdr:nvSpPr>
      <xdr:spPr>
        <a:xfrm>
          <a:off x="1784427" y="600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13135</xdr:rowOff>
    </xdr:from>
    <xdr:to>
      <xdr:col>1</xdr:col>
      <xdr:colOff>485775</xdr:colOff>
      <xdr:row>36</xdr:row>
      <xdr:rowOff>114735</xdr:rowOff>
    </xdr:to>
    <xdr:sp macro="" textlink="">
      <xdr:nvSpPr>
        <xdr:cNvPr id="90" name="円/楕円 89"/>
        <xdr:cNvSpPr/>
      </xdr:nvSpPr>
      <xdr:spPr>
        <a:xfrm>
          <a:off x="1079500" y="61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131262</xdr:rowOff>
    </xdr:from>
    <xdr:ext cx="469744" cy="259045"/>
    <xdr:sp macro="" textlink="">
      <xdr:nvSpPr>
        <xdr:cNvPr id="91" name="テキスト ボックス 90"/>
        <xdr:cNvSpPr txBox="1"/>
      </xdr:nvSpPr>
      <xdr:spPr>
        <a:xfrm>
          <a:off x="895427" y="596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167678</xdr:rowOff>
    </xdr:from>
    <xdr:ext cx="534377" cy="259045"/>
    <xdr:sp macro="" textlink="">
      <xdr:nvSpPr>
        <xdr:cNvPr id="116" name="総務費最小値テキスト"/>
        <xdr:cNvSpPr txBox="1"/>
      </xdr:nvSpPr>
      <xdr:spPr>
        <a:xfrm>
          <a:off x="4686300" y="101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99255</xdr:rowOff>
    </xdr:from>
    <xdr:ext cx="690189" cy="259045"/>
    <xdr:sp macro="" textlink="">
      <xdr:nvSpPr>
        <xdr:cNvPr id="118" name="総務費最大値テキスト"/>
        <xdr:cNvSpPr txBox="1"/>
      </xdr:nvSpPr>
      <xdr:spPr>
        <a:xfrm>
          <a:off x="4686300" y="8500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104415</xdr:rowOff>
    </xdr:from>
    <xdr:to>
      <xdr:col>6</xdr:col>
      <xdr:colOff>511175</xdr:colOff>
      <xdr:row>58</xdr:row>
      <xdr:rowOff>108979</xdr:rowOff>
    </xdr:to>
    <xdr:cxnSp macro="">
      <xdr:nvCxnSpPr>
        <xdr:cNvPr id="120" name="直線コネクタ 119"/>
        <xdr:cNvCxnSpPr/>
      </xdr:nvCxnSpPr>
      <xdr:spPr>
        <a:xfrm flipV="1">
          <a:off x="3797300" y="10048515"/>
          <a:ext cx="838200" cy="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68095</xdr:rowOff>
    </xdr:from>
    <xdr:ext cx="534377" cy="259045"/>
    <xdr:sp macro="" textlink="">
      <xdr:nvSpPr>
        <xdr:cNvPr id="121" name="総務費平均値テキスト"/>
        <xdr:cNvSpPr txBox="1"/>
      </xdr:nvSpPr>
      <xdr:spPr>
        <a:xfrm>
          <a:off x="4686300" y="9840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86332</xdr:rowOff>
    </xdr:from>
    <xdr:to>
      <xdr:col>5</xdr:col>
      <xdr:colOff>358775</xdr:colOff>
      <xdr:row>58</xdr:row>
      <xdr:rowOff>108979</xdr:rowOff>
    </xdr:to>
    <xdr:cxnSp macro="">
      <xdr:nvCxnSpPr>
        <xdr:cNvPr id="123" name="直線コネクタ 122"/>
        <xdr:cNvCxnSpPr/>
      </xdr:nvCxnSpPr>
      <xdr:spPr>
        <a:xfrm>
          <a:off x="2908300" y="10030432"/>
          <a:ext cx="889000" cy="2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127952</xdr:rowOff>
    </xdr:from>
    <xdr:ext cx="599010" cy="259045"/>
    <xdr:sp macro="" textlink="">
      <xdr:nvSpPr>
        <xdr:cNvPr id="125" name="テキスト ボックス 124"/>
        <xdr:cNvSpPr txBox="1"/>
      </xdr:nvSpPr>
      <xdr:spPr>
        <a:xfrm>
          <a:off x="3497794" y="972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86332</xdr:rowOff>
    </xdr:from>
    <xdr:to>
      <xdr:col>4</xdr:col>
      <xdr:colOff>155575</xdr:colOff>
      <xdr:row>58</xdr:row>
      <xdr:rowOff>104464</xdr:rowOff>
    </xdr:to>
    <xdr:cxnSp macro="">
      <xdr:nvCxnSpPr>
        <xdr:cNvPr id="126" name="直線コネクタ 125"/>
        <xdr:cNvCxnSpPr/>
      </xdr:nvCxnSpPr>
      <xdr:spPr>
        <a:xfrm flipV="1">
          <a:off x="2019300" y="10030432"/>
          <a:ext cx="889000" cy="1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96789</xdr:rowOff>
    </xdr:from>
    <xdr:to>
      <xdr:col>4</xdr:col>
      <xdr:colOff>206375</xdr:colOff>
      <xdr:row>58</xdr:row>
      <xdr:rowOff>26939</xdr:rowOff>
    </xdr:to>
    <xdr:sp macro="" textlink="">
      <xdr:nvSpPr>
        <xdr:cNvPr id="127" name="フローチャート : 判断 126"/>
        <xdr:cNvSpPr/>
      </xdr:nvSpPr>
      <xdr:spPr>
        <a:xfrm>
          <a:off x="2857500" y="986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43466</xdr:rowOff>
    </xdr:from>
    <xdr:ext cx="599010" cy="259045"/>
    <xdr:sp macro="" textlink="">
      <xdr:nvSpPr>
        <xdr:cNvPr id="128" name="テキスト ボックス 127"/>
        <xdr:cNvSpPr txBox="1"/>
      </xdr:nvSpPr>
      <xdr:spPr>
        <a:xfrm>
          <a:off x="2608794" y="964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104464</xdr:rowOff>
    </xdr:from>
    <xdr:to>
      <xdr:col>2</xdr:col>
      <xdr:colOff>638175</xdr:colOff>
      <xdr:row>58</xdr:row>
      <xdr:rowOff>117248</xdr:rowOff>
    </xdr:to>
    <xdr:cxnSp macro="">
      <xdr:nvCxnSpPr>
        <xdr:cNvPr id="129" name="直線コネクタ 128"/>
        <xdr:cNvCxnSpPr/>
      </xdr:nvCxnSpPr>
      <xdr:spPr>
        <a:xfrm flipV="1">
          <a:off x="1130300" y="10048564"/>
          <a:ext cx="889000" cy="1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61840</xdr:rowOff>
    </xdr:from>
    <xdr:to>
      <xdr:col>3</xdr:col>
      <xdr:colOff>3175</xdr:colOff>
      <xdr:row>58</xdr:row>
      <xdr:rowOff>163440</xdr:rowOff>
    </xdr:to>
    <xdr:sp macro="" textlink="">
      <xdr:nvSpPr>
        <xdr:cNvPr id="130" name="フローチャート : 判断 129"/>
        <xdr:cNvSpPr/>
      </xdr:nvSpPr>
      <xdr:spPr>
        <a:xfrm>
          <a:off x="1968500" y="1000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154567</xdr:rowOff>
    </xdr:from>
    <xdr:ext cx="534377" cy="259045"/>
    <xdr:sp macro="" textlink="">
      <xdr:nvSpPr>
        <xdr:cNvPr id="131" name="テキスト ボックス 130"/>
        <xdr:cNvSpPr txBox="1"/>
      </xdr:nvSpPr>
      <xdr:spPr>
        <a:xfrm>
          <a:off x="1752111" y="1009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62398</xdr:rowOff>
    </xdr:from>
    <xdr:to>
      <xdr:col>1</xdr:col>
      <xdr:colOff>485775</xdr:colOff>
      <xdr:row>58</xdr:row>
      <xdr:rowOff>163998</xdr:rowOff>
    </xdr:to>
    <xdr:sp macro="" textlink="">
      <xdr:nvSpPr>
        <xdr:cNvPr id="132" name="フローチャート : 判断 131"/>
        <xdr:cNvSpPr/>
      </xdr:nvSpPr>
      <xdr:spPr>
        <a:xfrm>
          <a:off x="1079500" y="100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9075</xdr:rowOff>
    </xdr:from>
    <xdr:ext cx="534377" cy="259045"/>
    <xdr:sp macro="" textlink="">
      <xdr:nvSpPr>
        <xdr:cNvPr id="133" name="テキスト ボックス 132"/>
        <xdr:cNvSpPr txBox="1"/>
      </xdr:nvSpPr>
      <xdr:spPr>
        <a:xfrm>
          <a:off x="863111" y="978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53615</xdr:rowOff>
    </xdr:from>
    <xdr:to>
      <xdr:col>6</xdr:col>
      <xdr:colOff>561975</xdr:colOff>
      <xdr:row>58</xdr:row>
      <xdr:rowOff>155215</xdr:rowOff>
    </xdr:to>
    <xdr:sp macro="" textlink="">
      <xdr:nvSpPr>
        <xdr:cNvPr id="139" name="円/楕円 138"/>
        <xdr:cNvSpPr/>
      </xdr:nvSpPr>
      <xdr:spPr>
        <a:xfrm>
          <a:off x="4584700" y="999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23646</xdr:rowOff>
    </xdr:from>
    <xdr:ext cx="534377" cy="259045"/>
    <xdr:sp macro="" textlink="">
      <xdr:nvSpPr>
        <xdr:cNvPr id="140" name="総務費該当値テキスト"/>
        <xdr:cNvSpPr txBox="1"/>
      </xdr:nvSpPr>
      <xdr:spPr>
        <a:xfrm>
          <a:off x="4686300" y="996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87,784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58179</xdr:rowOff>
    </xdr:from>
    <xdr:to>
      <xdr:col>5</xdr:col>
      <xdr:colOff>409575</xdr:colOff>
      <xdr:row>58</xdr:row>
      <xdr:rowOff>159779</xdr:rowOff>
    </xdr:to>
    <xdr:sp macro="" textlink="">
      <xdr:nvSpPr>
        <xdr:cNvPr id="141" name="円/楕円 140"/>
        <xdr:cNvSpPr/>
      </xdr:nvSpPr>
      <xdr:spPr>
        <a:xfrm>
          <a:off x="3746500" y="1000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150906</xdr:rowOff>
    </xdr:from>
    <xdr:ext cx="534377" cy="259045"/>
    <xdr:sp macro="" textlink="">
      <xdr:nvSpPr>
        <xdr:cNvPr id="142" name="テキスト ボックス 141"/>
        <xdr:cNvSpPr txBox="1"/>
      </xdr:nvSpPr>
      <xdr:spPr>
        <a:xfrm>
          <a:off x="3530111" y="1009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84,190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35532</xdr:rowOff>
    </xdr:from>
    <xdr:to>
      <xdr:col>4</xdr:col>
      <xdr:colOff>206375</xdr:colOff>
      <xdr:row>58</xdr:row>
      <xdr:rowOff>137132</xdr:rowOff>
    </xdr:to>
    <xdr:sp macro="" textlink="">
      <xdr:nvSpPr>
        <xdr:cNvPr id="143" name="円/楕円 142"/>
        <xdr:cNvSpPr/>
      </xdr:nvSpPr>
      <xdr:spPr>
        <a:xfrm>
          <a:off x="2857500" y="997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128259</xdr:rowOff>
    </xdr:from>
    <xdr:ext cx="599010" cy="259045"/>
    <xdr:sp macro="" textlink="">
      <xdr:nvSpPr>
        <xdr:cNvPr id="144" name="テキスト ボックス 143"/>
        <xdr:cNvSpPr txBox="1"/>
      </xdr:nvSpPr>
      <xdr:spPr>
        <a:xfrm>
          <a:off x="2608794" y="1007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102,022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53664</xdr:rowOff>
    </xdr:from>
    <xdr:to>
      <xdr:col>3</xdr:col>
      <xdr:colOff>3175</xdr:colOff>
      <xdr:row>58</xdr:row>
      <xdr:rowOff>155264</xdr:rowOff>
    </xdr:to>
    <xdr:sp macro="" textlink="">
      <xdr:nvSpPr>
        <xdr:cNvPr id="145" name="円/楕円 144"/>
        <xdr:cNvSpPr/>
      </xdr:nvSpPr>
      <xdr:spPr>
        <a:xfrm>
          <a:off x="1968500" y="99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341</xdr:rowOff>
    </xdr:from>
    <xdr:ext cx="534377" cy="259045"/>
    <xdr:sp macro="" textlink="">
      <xdr:nvSpPr>
        <xdr:cNvPr id="146" name="テキスト ボックス 145"/>
        <xdr:cNvSpPr txBox="1"/>
      </xdr:nvSpPr>
      <xdr:spPr>
        <a:xfrm>
          <a:off x="1752111" y="977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87,745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66448</xdr:rowOff>
    </xdr:from>
    <xdr:to>
      <xdr:col>1</xdr:col>
      <xdr:colOff>485775</xdr:colOff>
      <xdr:row>58</xdr:row>
      <xdr:rowOff>168048</xdr:rowOff>
    </xdr:to>
    <xdr:sp macro="" textlink="">
      <xdr:nvSpPr>
        <xdr:cNvPr id="147" name="円/楕円 146"/>
        <xdr:cNvSpPr/>
      </xdr:nvSpPr>
      <xdr:spPr>
        <a:xfrm>
          <a:off x="1079500" y="1001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159175</xdr:rowOff>
    </xdr:from>
    <xdr:ext cx="534377" cy="259045"/>
    <xdr:sp macro="" textlink="">
      <xdr:nvSpPr>
        <xdr:cNvPr id="148" name="テキスト ボックス 147"/>
        <xdr:cNvSpPr txBox="1"/>
      </xdr:nvSpPr>
      <xdr:spPr>
        <a:xfrm>
          <a:off x="863111" y="1010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137,650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23948</xdr:rowOff>
    </xdr:from>
    <xdr:to>
      <xdr:col>6</xdr:col>
      <xdr:colOff>510540</xdr:colOff>
      <xdr:row>78</xdr:row>
      <xdr:rowOff>45208</xdr:rowOff>
    </xdr:to>
    <xdr:cxnSp macro="">
      <xdr:nvCxnSpPr>
        <xdr:cNvPr id="169" name="直線コネクタ 168"/>
        <xdr:cNvCxnSpPr/>
      </xdr:nvCxnSpPr>
      <xdr:spPr>
        <a:xfrm flipV="1">
          <a:off x="4633595" y="12196898"/>
          <a:ext cx="1270" cy="12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49035</xdr:rowOff>
    </xdr:from>
    <xdr:ext cx="534377" cy="259045"/>
    <xdr:sp macro="" textlink="">
      <xdr:nvSpPr>
        <xdr:cNvPr id="170" name="民生費最小値テキスト"/>
        <xdr:cNvSpPr txBox="1"/>
      </xdr:nvSpPr>
      <xdr:spPr>
        <a:xfrm>
          <a:off x="4686300" y="13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45208</xdr:rowOff>
    </xdr:from>
    <xdr:to>
      <xdr:col>6</xdr:col>
      <xdr:colOff>600075</xdr:colOff>
      <xdr:row>78</xdr:row>
      <xdr:rowOff>45208</xdr:rowOff>
    </xdr:to>
    <xdr:cxnSp macro="">
      <xdr:nvCxnSpPr>
        <xdr:cNvPr id="171" name="直線コネクタ 170"/>
        <xdr:cNvCxnSpPr/>
      </xdr:nvCxnSpPr>
      <xdr:spPr>
        <a:xfrm>
          <a:off x="4546600" y="1341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142075</xdr:rowOff>
    </xdr:from>
    <xdr:ext cx="599010" cy="259045"/>
    <xdr:sp macro="" textlink="">
      <xdr:nvSpPr>
        <xdr:cNvPr id="172" name="民生費最大値テキスト"/>
        <xdr:cNvSpPr txBox="1"/>
      </xdr:nvSpPr>
      <xdr:spPr>
        <a:xfrm>
          <a:off x="4686300" y="11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71</xdr:row>
      <xdr:rowOff>23948</xdr:rowOff>
    </xdr:from>
    <xdr:to>
      <xdr:col>6</xdr:col>
      <xdr:colOff>600075</xdr:colOff>
      <xdr:row>71</xdr:row>
      <xdr:rowOff>23948</xdr:rowOff>
    </xdr:to>
    <xdr:cxnSp macro="">
      <xdr:nvCxnSpPr>
        <xdr:cNvPr id="173" name="直線コネクタ 172"/>
        <xdr:cNvCxnSpPr/>
      </xdr:nvCxnSpPr>
      <xdr:spPr>
        <a:xfrm>
          <a:off x="4546600" y="12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42504</xdr:rowOff>
    </xdr:from>
    <xdr:to>
      <xdr:col>6</xdr:col>
      <xdr:colOff>511175</xdr:colOff>
      <xdr:row>77</xdr:row>
      <xdr:rowOff>120064</xdr:rowOff>
    </xdr:to>
    <xdr:cxnSp macro="">
      <xdr:nvCxnSpPr>
        <xdr:cNvPr id="174" name="直線コネクタ 173"/>
        <xdr:cNvCxnSpPr/>
      </xdr:nvCxnSpPr>
      <xdr:spPr>
        <a:xfrm flipV="1">
          <a:off x="3797300" y="13244154"/>
          <a:ext cx="838200" cy="7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85962</xdr:rowOff>
    </xdr:from>
    <xdr:ext cx="599010" cy="259045"/>
    <xdr:sp macro="" textlink="">
      <xdr:nvSpPr>
        <xdr:cNvPr id="175" name="民生費平均値テキスト"/>
        <xdr:cNvSpPr txBox="1"/>
      </xdr:nvSpPr>
      <xdr:spPr>
        <a:xfrm>
          <a:off x="4686300" y="129447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63086</xdr:rowOff>
    </xdr:from>
    <xdr:to>
      <xdr:col>6</xdr:col>
      <xdr:colOff>561975</xdr:colOff>
      <xdr:row>76</xdr:row>
      <xdr:rowOff>164686</xdr:rowOff>
    </xdr:to>
    <xdr:sp macro="" textlink="">
      <xdr:nvSpPr>
        <xdr:cNvPr id="176" name="フローチャート : 判断 175"/>
        <xdr:cNvSpPr/>
      </xdr:nvSpPr>
      <xdr:spPr>
        <a:xfrm>
          <a:off x="45847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120064</xdr:rowOff>
    </xdr:from>
    <xdr:to>
      <xdr:col>5</xdr:col>
      <xdr:colOff>358775</xdr:colOff>
      <xdr:row>77</xdr:row>
      <xdr:rowOff>152456</xdr:rowOff>
    </xdr:to>
    <xdr:cxnSp macro="">
      <xdr:nvCxnSpPr>
        <xdr:cNvPr id="177" name="直線コネクタ 176"/>
        <xdr:cNvCxnSpPr/>
      </xdr:nvCxnSpPr>
      <xdr:spPr>
        <a:xfrm flipV="1">
          <a:off x="2908300" y="13321714"/>
          <a:ext cx="889000" cy="3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29184</xdr:rowOff>
    </xdr:from>
    <xdr:to>
      <xdr:col>5</xdr:col>
      <xdr:colOff>409575</xdr:colOff>
      <xdr:row>76</xdr:row>
      <xdr:rowOff>130784</xdr:rowOff>
    </xdr:to>
    <xdr:sp macro="" textlink="">
      <xdr:nvSpPr>
        <xdr:cNvPr id="178" name="フローチャート : 判断 177"/>
        <xdr:cNvSpPr/>
      </xdr:nvSpPr>
      <xdr:spPr>
        <a:xfrm>
          <a:off x="3746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147311</xdr:rowOff>
    </xdr:from>
    <xdr:ext cx="599010" cy="259045"/>
    <xdr:sp macro="" textlink="">
      <xdr:nvSpPr>
        <xdr:cNvPr id="179" name="テキスト ボックス 178"/>
        <xdr:cNvSpPr txBox="1"/>
      </xdr:nvSpPr>
      <xdr:spPr>
        <a:xfrm>
          <a:off x="3497794"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152456</xdr:rowOff>
    </xdr:from>
    <xdr:to>
      <xdr:col>4</xdr:col>
      <xdr:colOff>155575</xdr:colOff>
      <xdr:row>78</xdr:row>
      <xdr:rowOff>24137</xdr:rowOff>
    </xdr:to>
    <xdr:cxnSp macro="">
      <xdr:nvCxnSpPr>
        <xdr:cNvPr id="180" name="直線コネクタ 179"/>
        <xdr:cNvCxnSpPr/>
      </xdr:nvCxnSpPr>
      <xdr:spPr>
        <a:xfrm flipV="1">
          <a:off x="2019300" y="13354106"/>
          <a:ext cx="889000" cy="4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11393</xdr:rowOff>
    </xdr:from>
    <xdr:to>
      <xdr:col>4</xdr:col>
      <xdr:colOff>206375</xdr:colOff>
      <xdr:row>76</xdr:row>
      <xdr:rowOff>112993</xdr:rowOff>
    </xdr:to>
    <xdr:sp macro="" textlink="">
      <xdr:nvSpPr>
        <xdr:cNvPr id="181" name="フローチャート : 判断 180"/>
        <xdr:cNvSpPr/>
      </xdr:nvSpPr>
      <xdr:spPr>
        <a:xfrm>
          <a:off x="2857500" y="1304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129520</xdr:rowOff>
    </xdr:from>
    <xdr:ext cx="599010" cy="259045"/>
    <xdr:sp macro="" textlink="">
      <xdr:nvSpPr>
        <xdr:cNvPr id="182" name="テキスト ボックス 181"/>
        <xdr:cNvSpPr txBox="1"/>
      </xdr:nvSpPr>
      <xdr:spPr>
        <a:xfrm>
          <a:off x="2608794" y="1281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149341</xdr:rowOff>
    </xdr:from>
    <xdr:to>
      <xdr:col>2</xdr:col>
      <xdr:colOff>638175</xdr:colOff>
      <xdr:row>78</xdr:row>
      <xdr:rowOff>24137</xdr:rowOff>
    </xdr:to>
    <xdr:cxnSp macro="">
      <xdr:nvCxnSpPr>
        <xdr:cNvPr id="183" name="直線コネクタ 182"/>
        <xdr:cNvCxnSpPr/>
      </xdr:nvCxnSpPr>
      <xdr:spPr>
        <a:xfrm>
          <a:off x="1130300" y="13350991"/>
          <a:ext cx="889000" cy="4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92244</xdr:rowOff>
    </xdr:from>
    <xdr:to>
      <xdr:col>3</xdr:col>
      <xdr:colOff>3175</xdr:colOff>
      <xdr:row>77</xdr:row>
      <xdr:rowOff>22394</xdr:rowOff>
    </xdr:to>
    <xdr:sp macro="" textlink="">
      <xdr:nvSpPr>
        <xdr:cNvPr id="184" name="フローチャート : 判断 183"/>
        <xdr:cNvSpPr/>
      </xdr:nvSpPr>
      <xdr:spPr>
        <a:xfrm>
          <a:off x="1968500" y="1312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38920</xdr:rowOff>
    </xdr:from>
    <xdr:ext cx="599010" cy="259045"/>
    <xdr:sp macro="" textlink="">
      <xdr:nvSpPr>
        <xdr:cNvPr id="185" name="テキスト ボックス 184"/>
        <xdr:cNvSpPr txBox="1"/>
      </xdr:nvSpPr>
      <xdr:spPr>
        <a:xfrm>
          <a:off x="1719794" y="12897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14816</xdr:rowOff>
    </xdr:from>
    <xdr:to>
      <xdr:col>1</xdr:col>
      <xdr:colOff>485775</xdr:colOff>
      <xdr:row>77</xdr:row>
      <xdr:rowOff>116416</xdr:rowOff>
    </xdr:to>
    <xdr:sp macro="" textlink="">
      <xdr:nvSpPr>
        <xdr:cNvPr id="186" name="フローチャート : 判断 185"/>
        <xdr:cNvSpPr/>
      </xdr:nvSpPr>
      <xdr:spPr>
        <a:xfrm>
          <a:off x="1079500" y="1321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132943</xdr:rowOff>
    </xdr:from>
    <xdr:ext cx="599010" cy="259045"/>
    <xdr:sp macro="" textlink="">
      <xdr:nvSpPr>
        <xdr:cNvPr id="187" name="テキスト ボックス 186"/>
        <xdr:cNvSpPr txBox="1"/>
      </xdr:nvSpPr>
      <xdr:spPr>
        <a:xfrm>
          <a:off x="830794" y="1299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163154</xdr:rowOff>
    </xdr:from>
    <xdr:to>
      <xdr:col>6</xdr:col>
      <xdr:colOff>561975</xdr:colOff>
      <xdr:row>77</xdr:row>
      <xdr:rowOff>93304</xdr:rowOff>
    </xdr:to>
    <xdr:sp macro="" textlink="">
      <xdr:nvSpPr>
        <xdr:cNvPr id="193" name="円/楕円 192"/>
        <xdr:cNvSpPr/>
      </xdr:nvSpPr>
      <xdr:spPr>
        <a:xfrm>
          <a:off x="4584700" y="1319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141581</xdr:rowOff>
    </xdr:from>
    <xdr:ext cx="599010" cy="259045"/>
    <xdr:sp macro="" textlink="">
      <xdr:nvSpPr>
        <xdr:cNvPr id="194" name="民生費該当値テキスト"/>
        <xdr:cNvSpPr txBox="1"/>
      </xdr:nvSpPr>
      <xdr:spPr>
        <a:xfrm>
          <a:off x="4686300" y="1317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127,007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69264</xdr:rowOff>
    </xdr:from>
    <xdr:to>
      <xdr:col>5</xdr:col>
      <xdr:colOff>409575</xdr:colOff>
      <xdr:row>77</xdr:row>
      <xdr:rowOff>170864</xdr:rowOff>
    </xdr:to>
    <xdr:sp macro="" textlink="">
      <xdr:nvSpPr>
        <xdr:cNvPr id="195" name="円/楕円 194"/>
        <xdr:cNvSpPr/>
      </xdr:nvSpPr>
      <xdr:spPr>
        <a:xfrm>
          <a:off x="3746500" y="1327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161991</xdr:rowOff>
    </xdr:from>
    <xdr:ext cx="599010" cy="259045"/>
    <xdr:sp macro="" textlink="">
      <xdr:nvSpPr>
        <xdr:cNvPr id="196" name="テキスト ボックス 195"/>
        <xdr:cNvSpPr txBox="1"/>
      </xdr:nvSpPr>
      <xdr:spPr>
        <a:xfrm>
          <a:off x="3497794" y="1336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113,436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101656</xdr:rowOff>
    </xdr:from>
    <xdr:to>
      <xdr:col>4</xdr:col>
      <xdr:colOff>206375</xdr:colOff>
      <xdr:row>78</xdr:row>
      <xdr:rowOff>31806</xdr:rowOff>
    </xdr:to>
    <xdr:sp macro="" textlink="">
      <xdr:nvSpPr>
        <xdr:cNvPr id="197" name="円/楕円 196"/>
        <xdr:cNvSpPr/>
      </xdr:nvSpPr>
      <xdr:spPr>
        <a:xfrm>
          <a:off x="2857500" y="1330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22933</xdr:rowOff>
    </xdr:from>
    <xdr:ext cx="599010" cy="259045"/>
    <xdr:sp macro="" textlink="">
      <xdr:nvSpPr>
        <xdr:cNvPr id="198" name="テキスト ボックス 197"/>
        <xdr:cNvSpPr txBox="1"/>
      </xdr:nvSpPr>
      <xdr:spPr>
        <a:xfrm>
          <a:off x="2608794" y="133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107,768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144787</xdr:rowOff>
    </xdr:from>
    <xdr:to>
      <xdr:col>3</xdr:col>
      <xdr:colOff>3175</xdr:colOff>
      <xdr:row>78</xdr:row>
      <xdr:rowOff>74937</xdr:rowOff>
    </xdr:to>
    <xdr:sp macro="" textlink="">
      <xdr:nvSpPr>
        <xdr:cNvPr id="199" name="円/楕円 198"/>
        <xdr:cNvSpPr/>
      </xdr:nvSpPr>
      <xdr:spPr>
        <a:xfrm>
          <a:off x="1968500" y="1334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66064</xdr:rowOff>
    </xdr:from>
    <xdr:ext cx="599010" cy="259045"/>
    <xdr:sp macro="" textlink="">
      <xdr:nvSpPr>
        <xdr:cNvPr id="200" name="テキスト ボックス 199"/>
        <xdr:cNvSpPr txBox="1"/>
      </xdr:nvSpPr>
      <xdr:spPr>
        <a:xfrm>
          <a:off x="1719794" y="1343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100,221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98541</xdr:rowOff>
    </xdr:from>
    <xdr:to>
      <xdr:col>1</xdr:col>
      <xdr:colOff>485775</xdr:colOff>
      <xdr:row>78</xdr:row>
      <xdr:rowOff>28691</xdr:rowOff>
    </xdr:to>
    <xdr:sp macro="" textlink="">
      <xdr:nvSpPr>
        <xdr:cNvPr id="201" name="円/楕円 200"/>
        <xdr:cNvSpPr/>
      </xdr:nvSpPr>
      <xdr:spPr>
        <a:xfrm>
          <a:off x="1079500" y="1330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19818</xdr:rowOff>
    </xdr:from>
    <xdr:ext cx="599010" cy="259045"/>
    <xdr:sp macro="" textlink="">
      <xdr:nvSpPr>
        <xdr:cNvPr id="202" name="テキスト ボックス 201"/>
        <xdr:cNvSpPr txBox="1"/>
      </xdr:nvSpPr>
      <xdr:spPr>
        <a:xfrm>
          <a:off x="830794" y="1339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29" name="直線コネクタ 228"/>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0" name="衛生費最小値テキスト"/>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1" name="直線コネクタ 230"/>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2" name="衛生費最大値テキスト"/>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3" name="直線コネクタ 232"/>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6965</xdr:rowOff>
    </xdr:from>
    <xdr:to>
      <xdr:col>6</xdr:col>
      <xdr:colOff>511175</xdr:colOff>
      <xdr:row>98</xdr:row>
      <xdr:rowOff>9937</xdr:rowOff>
    </xdr:to>
    <xdr:cxnSp macro="">
      <xdr:nvCxnSpPr>
        <xdr:cNvPr id="234" name="直線コネクタ 233"/>
        <xdr:cNvCxnSpPr/>
      </xdr:nvCxnSpPr>
      <xdr:spPr>
        <a:xfrm flipV="1">
          <a:off x="3797300" y="16809065"/>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135193</xdr:rowOff>
    </xdr:from>
    <xdr:ext cx="534377" cy="259045"/>
    <xdr:sp macro="" textlink="">
      <xdr:nvSpPr>
        <xdr:cNvPr id="235" name="衛生費平均値テキスト"/>
        <xdr:cNvSpPr txBox="1"/>
      </xdr:nvSpPr>
      <xdr:spPr>
        <a:xfrm>
          <a:off x="4686300" y="1642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6" name="フローチャート : 判断 235"/>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9937</xdr:rowOff>
    </xdr:from>
    <xdr:to>
      <xdr:col>5</xdr:col>
      <xdr:colOff>358775</xdr:colOff>
      <xdr:row>98</xdr:row>
      <xdr:rowOff>27212</xdr:rowOff>
    </xdr:to>
    <xdr:cxnSp macro="">
      <xdr:nvCxnSpPr>
        <xdr:cNvPr id="237" name="直線コネクタ 236"/>
        <xdr:cNvCxnSpPr/>
      </xdr:nvCxnSpPr>
      <xdr:spPr>
        <a:xfrm flipV="1">
          <a:off x="2908300" y="16812037"/>
          <a:ext cx="889000" cy="1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38" name="フローチャート : 判断 237"/>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90310</xdr:rowOff>
    </xdr:from>
    <xdr:ext cx="534377" cy="259045"/>
    <xdr:sp macro="" textlink="">
      <xdr:nvSpPr>
        <xdr:cNvPr id="239" name="テキスト ボックス 238"/>
        <xdr:cNvSpPr txBox="1"/>
      </xdr:nvSpPr>
      <xdr:spPr>
        <a:xfrm>
          <a:off x="3530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27212</xdr:rowOff>
    </xdr:from>
    <xdr:to>
      <xdr:col>4</xdr:col>
      <xdr:colOff>155575</xdr:colOff>
      <xdr:row>98</xdr:row>
      <xdr:rowOff>31491</xdr:rowOff>
    </xdr:to>
    <xdr:cxnSp macro="">
      <xdr:nvCxnSpPr>
        <xdr:cNvPr id="240" name="直線コネクタ 239"/>
        <xdr:cNvCxnSpPr/>
      </xdr:nvCxnSpPr>
      <xdr:spPr>
        <a:xfrm flipV="1">
          <a:off x="2019300" y="16829312"/>
          <a:ext cx="889000" cy="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170346</xdr:rowOff>
    </xdr:from>
    <xdr:to>
      <xdr:col>4</xdr:col>
      <xdr:colOff>206375</xdr:colOff>
      <xdr:row>97</xdr:row>
      <xdr:rowOff>100496</xdr:rowOff>
    </xdr:to>
    <xdr:sp macro="" textlink="">
      <xdr:nvSpPr>
        <xdr:cNvPr id="241" name="フローチャート : 判断 240"/>
        <xdr:cNvSpPr/>
      </xdr:nvSpPr>
      <xdr:spPr>
        <a:xfrm>
          <a:off x="2857500" y="166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117023</xdr:rowOff>
    </xdr:from>
    <xdr:ext cx="534377" cy="259045"/>
    <xdr:sp macro="" textlink="">
      <xdr:nvSpPr>
        <xdr:cNvPr id="242" name="テキスト ボックス 241"/>
        <xdr:cNvSpPr txBox="1"/>
      </xdr:nvSpPr>
      <xdr:spPr>
        <a:xfrm>
          <a:off x="2641111" y="164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14019</xdr:rowOff>
    </xdr:from>
    <xdr:to>
      <xdr:col>2</xdr:col>
      <xdr:colOff>638175</xdr:colOff>
      <xdr:row>98</xdr:row>
      <xdr:rowOff>31491</xdr:rowOff>
    </xdr:to>
    <xdr:cxnSp macro="">
      <xdr:nvCxnSpPr>
        <xdr:cNvPr id="243" name="直線コネクタ 242"/>
        <xdr:cNvCxnSpPr/>
      </xdr:nvCxnSpPr>
      <xdr:spPr>
        <a:xfrm>
          <a:off x="1130300" y="16816119"/>
          <a:ext cx="889000" cy="1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52879</xdr:rowOff>
    </xdr:from>
    <xdr:to>
      <xdr:col>3</xdr:col>
      <xdr:colOff>3175</xdr:colOff>
      <xdr:row>97</xdr:row>
      <xdr:rowOff>154479</xdr:rowOff>
    </xdr:to>
    <xdr:sp macro="" textlink="">
      <xdr:nvSpPr>
        <xdr:cNvPr id="244" name="フローチャート : 判断 243"/>
        <xdr:cNvSpPr/>
      </xdr:nvSpPr>
      <xdr:spPr>
        <a:xfrm>
          <a:off x="1968500" y="166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171006</xdr:rowOff>
    </xdr:from>
    <xdr:ext cx="534377" cy="259045"/>
    <xdr:sp macro="" textlink="">
      <xdr:nvSpPr>
        <xdr:cNvPr id="245" name="テキスト ボックス 244"/>
        <xdr:cNvSpPr txBox="1"/>
      </xdr:nvSpPr>
      <xdr:spPr>
        <a:xfrm>
          <a:off x="1752111" y="1645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103105</xdr:rowOff>
    </xdr:from>
    <xdr:to>
      <xdr:col>1</xdr:col>
      <xdr:colOff>485775</xdr:colOff>
      <xdr:row>98</xdr:row>
      <xdr:rowOff>33255</xdr:rowOff>
    </xdr:to>
    <xdr:sp macro="" textlink="">
      <xdr:nvSpPr>
        <xdr:cNvPr id="246" name="フローチャート : 判断 245"/>
        <xdr:cNvSpPr/>
      </xdr:nvSpPr>
      <xdr:spPr>
        <a:xfrm>
          <a:off x="1079500" y="167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49782</xdr:rowOff>
    </xdr:from>
    <xdr:ext cx="534377" cy="259045"/>
    <xdr:sp macro="" textlink="">
      <xdr:nvSpPr>
        <xdr:cNvPr id="247" name="テキスト ボックス 246"/>
        <xdr:cNvSpPr txBox="1"/>
      </xdr:nvSpPr>
      <xdr:spPr>
        <a:xfrm>
          <a:off x="863111" y="165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127615</xdr:rowOff>
    </xdr:from>
    <xdr:to>
      <xdr:col>6</xdr:col>
      <xdr:colOff>561975</xdr:colOff>
      <xdr:row>98</xdr:row>
      <xdr:rowOff>57765</xdr:rowOff>
    </xdr:to>
    <xdr:sp macro="" textlink="">
      <xdr:nvSpPr>
        <xdr:cNvPr id="253" name="円/楕円 252"/>
        <xdr:cNvSpPr/>
      </xdr:nvSpPr>
      <xdr:spPr>
        <a:xfrm>
          <a:off x="4584700" y="167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106042</xdr:rowOff>
    </xdr:from>
    <xdr:ext cx="534377" cy="259045"/>
    <xdr:sp macro="" textlink="">
      <xdr:nvSpPr>
        <xdr:cNvPr id="254" name="衛生費該当値テキスト"/>
        <xdr:cNvSpPr txBox="1"/>
      </xdr:nvSpPr>
      <xdr:spPr>
        <a:xfrm>
          <a:off x="4686300" y="1673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36,129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130587</xdr:rowOff>
    </xdr:from>
    <xdr:to>
      <xdr:col>5</xdr:col>
      <xdr:colOff>409575</xdr:colOff>
      <xdr:row>98</xdr:row>
      <xdr:rowOff>60737</xdr:rowOff>
    </xdr:to>
    <xdr:sp macro="" textlink="">
      <xdr:nvSpPr>
        <xdr:cNvPr id="255" name="円/楕円 254"/>
        <xdr:cNvSpPr/>
      </xdr:nvSpPr>
      <xdr:spPr>
        <a:xfrm>
          <a:off x="3746500" y="1676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51864</xdr:rowOff>
    </xdr:from>
    <xdr:ext cx="534377" cy="259045"/>
    <xdr:sp macro="" textlink="">
      <xdr:nvSpPr>
        <xdr:cNvPr id="256" name="テキスト ボックス 255"/>
        <xdr:cNvSpPr txBox="1"/>
      </xdr:nvSpPr>
      <xdr:spPr>
        <a:xfrm>
          <a:off x="3530111" y="1685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147862</xdr:rowOff>
    </xdr:from>
    <xdr:to>
      <xdr:col>4</xdr:col>
      <xdr:colOff>206375</xdr:colOff>
      <xdr:row>98</xdr:row>
      <xdr:rowOff>78012</xdr:rowOff>
    </xdr:to>
    <xdr:sp macro="" textlink="">
      <xdr:nvSpPr>
        <xdr:cNvPr id="257" name="円/楕円 256"/>
        <xdr:cNvSpPr/>
      </xdr:nvSpPr>
      <xdr:spPr>
        <a:xfrm>
          <a:off x="2857500" y="167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69139</xdr:rowOff>
    </xdr:from>
    <xdr:ext cx="534377" cy="259045"/>
    <xdr:sp macro="" textlink="">
      <xdr:nvSpPr>
        <xdr:cNvPr id="258" name="テキスト ボックス 257"/>
        <xdr:cNvSpPr txBox="1"/>
      </xdr:nvSpPr>
      <xdr:spPr>
        <a:xfrm>
          <a:off x="2641111" y="1687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34,889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152141</xdr:rowOff>
    </xdr:from>
    <xdr:to>
      <xdr:col>3</xdr:col>
      <xdr:colOff>3175</xdr:colOff>
      <xdr:row>98</xdr:row>
      <xdr:rowOff>82291</xdr:rowOff>
    </xdr:to>
    <xdr:sp macro="" textlink="">
      <xdr:nvSpPr>
        <xdr:cNvPr id="259" name="円/楕円 258"/>
        <xdr:cNvSpPr/>
      </xdr:nvSpPr>
      <xdr:spPr>
        <a:xfrm>
          <a:off x="1968500" y="1678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73418</xdr:rowOff>
    </xdr:from>
    <xdr:ext cx="534377" cy="259045"/>
    <xdr:sp macro="" textlink="">
      <xdr:nvSpPr>
        <xdr:cNvPr id="260" name="テキスト ボックス 259"/>
        <xdr:cNvSpPr txBox="1"/>
      </xdr:nvSpPr>
      <xdr:spPr>
        <a:xfrm>
          <a:off x="1752111" y="168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34,627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134669</xdr:rowOff>
    </xdr:from>
    <xdr:to>
      <xdr:col>1</xdr:col>
      <xdr:colOff>485775</xdr:colOff>
      <xdr:row>98</xdr:row>
      <xdr:rowOff>64819</xdr:rowOff>
    </xdr:to>
    <xdr:sp macro="" textlink="">
      <xdr:nvSpPr>
        <xdr:cNvPr id="261" name="円/楕円 260"/>
        <xdr:cNvSpPr/>
      </xdr:nvSpPr>
      <xdr:spPr>
        <a:xfrm>
          <a:off x="1079500" y="1676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55946</xdr:rowOff>
    </xdr:from>
    <xdr:ext cx="534377" cy="259045"/>
    <xdr:sp macro="" textlink="">
      <xdr:nvSpPr>
        <xdr:cNvPr id="262" name="テキスト ボックス 261"/>
        <xdr:cNvSpPr txBox="1"/>
      </xdr:nvSpPr>
      <xdr:spPr>
        <a:xfrm>
          <a:off x="863111" y="1685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50736</xdr:rowOff>
    </xdr:from>
    <xdr:to>
      <xdr:col>15</xdr:col>
      <xdr:colOff>180340</xdr:colOff>
      <xdr:row>39</xdr:row>
      <xdr:rowOff>44450</xdr:rowOff>
    </xdr:to>
    <xdr:cxnSp macro="">
      <xdr:nvCxnSpPr>
        <xdr:cNvPr id="286" name="直線コネクタ 285"/>
        <xdr:cNvCxnSpPr/>
      </xdr:nvCxnSpPr>
      <xdr:spPr>
        <a:xfrm flipV="1">
          <a:off x="10475595" y="5365686"/>
          <a:ext cx="1270" cy="13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168863</xdr:rowOff>
    </xdr:from>
    <xdr:ext cx="469744" cy="259045"/>
    <xdr:sp macro="" textlink="">
      <xdr:nvSpPr>
        <xdr:cNvPr id="289" name="労働費最大値テキスト"/>
        <xdr:cNvSpPr txBox="1"/>
      </xdr:nvSpPr>
      <xdr:spPr>
        <a:xfrm>
          <a:off x="10528300" y="51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31</xdr:row>
      <xdr:rowOff>50736</xdr:rowOff>
    </xdr:from>
    <xdr:to>
      <xdr:col>15</xdr:col>
      <xdr:colOff>269875</xdr:colOff>
      <xdr:row>31</xdr:row>
      <xdr:rowOff>50736</xdr:rowOff>
    </xdr:to>
    <xdr:cxnSp macro="">
      <xdr:nvCxnSpPr>
        <xdr:cNvPr id="290" name="直線コネクタ 289"/>
        <xdr:cNvCxnSpPr/>
      </xdr:nvCxnSpPr>
      <xdr:spPr>
        <a:xfrm>
          <a:off x="10388600" y="5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41973</xdr:rowOff>
    </xdr:from>
    <xdr:to>
      <xdr:col>15</xdr:col>
      <xdr:colOff>180975</xdr:colOff>
      <xdr:row>39</xdr:row>
      <xdr:rowOff>41973</xdr:rowOff>
    </xdr:to>
    <xdr:cxnSp macro="">
      <xdr:nvCxnSpPr>
        <xdr:cNvPr id="291" name="直線コネクタ 290"/>
        <xdr:cNvCxnSpPr/>
      </xdr:nvCxnSpPr>
      <xdr:spPr>
        <a:xfrm>
          <a:off x="9639300" y="67285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35386</xdr:rowOff>
    </xdr:from>
    <xdr:ext cx="378565" cy="259045"/>
    <xdr:sp macro="" textlink="">
      <xdr:nvSpPr>
        <xdr:cNvPr id="292" name="労働費平均値テキスト"/>
        <xdr:cNvSpPr txBox="1"/>
      </xdr:nvSpPr>
      <xdr:spPr>
        <a:xfrm>
          <a:off x="10528300" y="63790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12509</xdr:rowOff>
    </xdr:from>
    <xdr:to>
      <xdr:col>15</xdr:col>
      <xdr:colOff>231775</xdr:colOff>
      <xdr:row>38</xdr:row>
      <xdr:rowOff>114109</xdr:rowOff>
    </xdr:to>
    <xdr:sp macro="" textlink="">
      <xdr:nvSpPr>
        <xdr:cNvPr id="293" name="フローチャート : 判断 292"/>
        <xdr:cNvSpPr/>
      </xdr:nvSpPr>
      <xdr:spPr>
        <a:xfrm>
          <a:off x="104267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41973</xdr:rowOff>
    </xdr:from>
    <xdr:to>
      <xdr:col>14</xdr:col>
      <xdr:colOff>28575</xdr:colOff>
      <xdr:row>39</xdr:row>
      <xdr:rowOff>41973</xdr:rowOff>
    </xdr:to>
    <xdr:cxnSp macro="">
      <xdr:nvCxnSpPr>
        <xdr:cNvPr id="294" name="直線コネクタ 293"/>
        <xdr:cNvCxnSpPr/>
      </xdr:nvCxnSpPr>
      <xdr:spPr>
        <a:xfrm>
          <a:off x="8750300" y="6728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158623</xdr:rowOff>
    </xdr:from>
    <xdr:to>
      <xdr:col>14</xdr:col>
      <xdr:colOff>79375</xdr:colOff>
      <xdr:row>38</xdr:row>
      <xdr:rowOff>88773</xdr:rowOff>
    </xdr:to>
    <xdr:sp macro="" textlink="">
      <xdr:nvSpPr>
        <xdr:cNvPr id="295" name="フローチャート : 判断 294"/>
        <xdr:cNvSpPr/>
      </xdr:nvSpPr>
      <xdr:spPr>
        <a:xfrm>
          <a:off x="9588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105300</xdr:rowOff>
    </xdr:from>
    <xdr:ext cx="378565" cy="259045"/>
    <xdr:sp macro="" textlink="">
      <xdr:nvSpPr>
        <xdr:cNvPr id="296" name="テキスト ボックス 295"/>
        <xdr:cNvSpPr txBox="1"/>
      </xdr:nvSpPr>
      <xdr:spPr>
        <a:xfrm>
          <a:off x="9450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20638</xdr:rowOff>
    </xdr:from>
    <xdr:to>
      <xdr:col>12</xdr:col>
      <xdr:colOff>511175</xdr:colOff>
      <xdr:row>39</xdr:row>
      <xdr:rowOff>41973</xdr:rowOff>
    </xdr:to>
    <xdr:cxnSp macro="">
      <xdr:nvCxnSpPr>
        <xdr:cNvPr id="297" name="直線コネクタ 296"/>
        <xdr:cNvCxnSpPr/>
      </xdr:nvCxnSpPr>
      <xdr:spPr>
        <a:xfrm>
          <a:off x="7861300" y="6707188"/>
          <a:ext cx="8890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53467</xdr:rowOff>
    </xdr:from>
    <xdr:to>
      <xdr:col>12</xdr:col>
      <xdr:colOff>561975</xdr:colOff>
      <xdr:row>36</xdr:row>
      <xdr:rowOff>155067</xdr:rowOff>
    </xdr:to>
    <xdr:sp macro="" textlink="">
      <xdr:nvSpPr>
        <xdr:cNvPr id="298" name="フローチャート : 判断 297"/>
        <xdr:cNvSpPr/>
      </xdr:nvSpPr>
      <xdr:spPr>
        <a:xfrm>
          <a:off x="8699500" y="622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144</xdr:rowOff>
    </xdr:from>
    <xdr:ext cx="469744" cy="259045"/>
    <xdr:sp macro="" textlink="">
      <xdr:nvSpPr>
        <xdr:cNvPr id="299" name="テキスト ボックス 298"/>
        <xdr:cNvSpPr txBox="1"/>
      </xdr:nvSpPr>
      <xdr:spPr>
        <a:xfrm>
          <a:off x="8515427" y="600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57404</xdr:rowOff>
    </xdr:from>
    <xdr:to>
      <xdr:col>11</xdr:col>
      <xdr:colOff>307975</xdr:colOff>
      <xdr:row>39</xdr:row>
      <xdr:rowOff>20638</xdr:rowOff>
    </xdr:to>
    <xdr:cxnSp macro="">
      <xdr:nvCxnSpPr>
        <xdr:cNvPr id="300" name="直線コネクタ 299"/>
        <xdr:cNvCxnSpPr/>
      </xdr:nvCxnSpPr>
      <xdr:spPr>
        <a:xfrm>
          <a:off x="6972300" y="6572504"/>
          <a:ext cx="889000" cy="13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75946</xdr:rowOff>
    </xdr:from>
    <xdr:to>
      <xdr:col>11</xdr:col>
      <xdr:colOff>358775</xdr:colOff>
      <xdr:row>38</xdr:row>
      <xdr:rowOff>6096</xdr:rowOff>
    </xdr:to>
    <xdr:sp macro="" textlink="">
      <xdr:nvSpPr>
        <xdr:cNvPr id="301" name="フローチャート : 判断 300"/>
        <xdr:cNvSpPr/>
      </xdr:nvSpPr>
      <xdr:spPr>
        <a:xfrm>
          <a:off x="7810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22623</xdr:rowOff>
    </xdr:from>
    <xdr:ext cx="469744" cy="259045"/>
    <xdr:sp macro="" textlink="">
      <xdr:nvSpPr>
        <xdr:cNvPr id="302" name="テキスト ボックス 301"/>
        <xdr:cNvSpPr txBox="1"/>
      </xdr:nvSpPr>
      <xdr:spPr>
        <a:xfrm>
          <a:off x="7626427" y="619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41275</xdr:rowOff>
    </xdr:from>
    <xdr:to>
      <xdr:col>10</xdr:col>
      <xdr:colOff>155575</xdr:colOff>
      <xdr:row>37</xdr:row>
      <xdr:rowOff>142875</xdr:rowOff>
    </xdr:to>
    <xdr:sp macro="" textlink="">
      <xdr:nvSpPr>
        <xdr:cNvPr id="303" name="フローチャート : 判断 302"/>
        <xdr:cNvSpPr/>
      </xdr:nvSpPr>
      <xdr:spPr>
        <a:xfrm>
          <a:off x="6921500" y="638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159402</xdr:rowOff>
    </xdr:from>
    <xdr:ext cx="469744" cy="259045"/>
    <xdr:sp macro="" textlink="">
      <xdr:nvSpPr>
        <xdr:cNvPr id="304" name="テキスト ボックス 303"/>
        <xdr:cNvSpPr txBox="1"/>
      </xdr:nvSpPr>
      <xdr:spPr>
        <a:xfrm>
          <a:off x="6737427" y="616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162623</xdr:rowOff>
    </xdr:from>
    <xdr:to>
      <xdr:col>15</xdr:col>
      <xdr:colOff>231775</xdr:colOff>
      <xdr:row>39</xdr:row>
      <xdr:rowOff>92773</xdr:rowOff>
    </xdr:to>
    <xdr:sp macro="" textlink="">
      <xdr:nvSpPr>
        <xdr:cNvPr id="310" name="円/楕円 309"/>
        <xdr:cNvSpPr/>
      </xdr:nvSpPr>
      <xdr:spPr>
        <a:xfrm>
          <a:off x="10426700" y="66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77550</xdr:rowOff>
    </xdr:from>
    <xdr:ext cx="313932" cy="259045"/>
    <xdr:sp macro="" textlink="">
      <xdr:nvSpPr>
        <xdr:cNvPr id="311" name="労働費該当値テキスト"/>
        <xdr:cNvSpPr txBox="1"/>
      </xdr:nvSpPr>
      <xdr:spPr>
        <a:xfrm>
          <a:off x="10528300" y="65926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162623</xdr:rowOff>
    </xdr:from>
    <xdr:to>
      <xdr:col>14</xdr:col>
      <xdr:colOff>79375</xdr:colOff>
      <xdr:row>39</xdr:row>
      <xdr:rowOff>92773</xdr:rowOff>
    </xdr:to>
    <xdr:sp macro="" textlink="">
      <xdr:nvSpPr>
        <xdr:cNvPr id="312" name="円/楕円 311"/>
        <xdr:cNvSpPr/>
      </xdr:nvSpPr>
      <xdr:spPr>
        <a:xfrm>
          <a:off x="9588500" y="66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83900</xdr:rowOff>
    </xdr:from>
    <xdr:ext cx="313932" cy="259045"/>
    <xdr:sp macro="" textlink="">
      <xdr:nvSpPr>
        <xdr:cNvPr id="313" name="テキスト ボックス 312"/>
        <xdr:cNvSpPr txBox="1"/>
      </xdr:nvSpPr>
      <xdr:spPr>
        <a:xfrm>
          <a:off x="9482333" y="6770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162623</xdr:rowOff>
    </xdr:from>
    <xdr:to>
      <xdr:col>12</xdr:col>
      <xdr:colOff>561975</xdr:colOff>
      <xdr:row>39</xdr:row>
      <xdr:rowOff>92773</xdr:rowOff>
    </xdr:to>
    <xdr:sp macro="" textlink="">
      <xdr:nvSpPr>
        <xdr:cNvPr id="314" name="円/楕円 313"/>
        <xdr:cNvSpPr/>
      </xdr:nvSpPr>
      <xdr:spPr>
        <a:xfrm>
          <a:off x="8699500" y="66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83900</xdr:rowOff>
    </xdr:from>
    <xdr:ext cx="313932" cy="259045"/>
    <xdr:sp macro="" textlink="">
      <xdr:nvSpPr>
        <xdr:cNvPr id="315" name="テキスト ボックス 314"/>
        <xdr:cNvSpPr txBox="1"/>
      </xdr:nvSpPr>
      <xdr:spPr>
        <a:xfrm>
          <a:off x="8593333" y="6770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141288</xdr:rowOff>
    </xdr:from>
    <xdr:to>
      <xdr:col>11</xdr:col>
      <xdr:colOff>358775</xdr:colOff>
      <xdr:row>39</xdr:row>
      <xdr:rowOff>71438</xdr:rowOff>
    </xdr:to>
    <xdr:sp macro="" textlink="">
      <xdr:nvSpPr>
        <xdr:cNvPr id="316" name="円/楕円 315"/>
        <xdr:cNvSpPr/>
      </xdr:nvSpPr>
      <xdr:spPr>
        <a:xfrm>
          <a:off x="7810500" y="665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62565</xdr:rowOff>
    </xdr:from>
    <xdr:ext cx="378565" cy="259045"/>
    <xdr:sp macro="" textlink="">
      <xdr:nvSpPr>
        <xdr:cNvPr id="317" name="テキスト ボックス 316"/>
        <xdr:cNvSpPr txBox="1"/>
      </xdr:nvSpPr>
      <xdr:spPr>
        <a:xfrm>
          <a:off x="7672017" y="6749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6604</xdr:rowOff>
    </xdr:from>
    <xdr:to>
      <xdr:col>10</xdr:col>
      <xdr:colOff>155575</xdr:colOff>
      <xdr:row>38</xdr:row>
      <xdr:rowOff>108204</xdr:rowOff>
    </xdr:to>
    <xdr:sp macro="" textlink="">
      <xdr:nvSpPr>
        <xdr:cNvPr id="318" name="円/楕円 317"/>
        <xdr:cNvSpPr/>
      </xdr:nvSpPr>
      <xdr:spPr>
        <a:xfrm>
          <a:off x="69215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99331</xdr:rowOff>
    </xdr:from>
    <xdr:ext cx="378565" cy="259045"/>
    <xdr:sp macro="" textlink="">
      <xdr:nvSpPr>
        <xdr:cNvPr id="319" name="テキスト ボックス 318"/>
        <xdr:cNvSpPr txBox="1"/>
      </xdr:nvSpPr>
      <xdr:spPr>
        <a:xfrm>
          <a:off x="6783017" y="6614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1" name="直線コネクタ 340"/>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2" name="農林水産業費最小値テキスト"/>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3" name="直線コネクタ 342"/>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4" name="農林水産業費最大値テキスト"/>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45" name="直線コネクタ 344"/>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80081</xdr:rowOff>
    </xdr:from>
    <xdr:to>
      <xdr:col>15</xdr:col>
      <xdr:colOff>180975</xdr:colOff>
      <xdr:row>58</xdr:row>
      <xdr:rowOff>82253</xdr:rowOff>
    </xdr:to>
    <xdr:cxnSp macro="">
      <xdr:nvCxnSpPr>
        <xdr:cNvPr id="346" name="直線コネクタ 345"/>
        <xdr:cNvCxnSpPr/>
      </xdr:nvCxnSpPr>
      <xdr:spPr>
        <a:xfrm flipV="1">
          <a:off x="9639300" y="10024181"/>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127610</xdr:rowOff>
    </xdr:from>
    <xdr:ext cx="534377" cy="259045"/>
    <xdr:sp macro="" textlink="">
      <xdr:nvSpPr>
        <xdr:cNvPr id="347" name="農林水産業費平均値テキスト"/>
        <xdr:cNvSpPr txBox="1"/>
      </xdr:nvSpPr>
      <xdr:spPr>
        <a:xfrm>
          <a:off x="10528300" y="972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48" name="フローチャート : 判断 347"/>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77923</xdr:rowOff>
    </xdr:from>
    <xdr:to>
      <xdr:col>14</xdr:col>
      <xdr:colOff>28575</xdr:colOff>
      <xdr:row>58</xdr:row>
      <xdr:rowOff>82253</xdr:rowOff>
    </xdr:to>
    <xdr:cxnSp macro="">
      <xdr:nvCxnSpPr>
        <xdr:cNvPr id="349" name="直線コネクタ 348"/>
        <xdr:cNvCxnSpPr/>
      </xdr:nvCxnSpPr>
      <xdr:spPr>
        <a:xfrm>
          <a:off x="8750300" y="10022023"/>
          <a:ext cx="889000" cy="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0" name="フローチャート : 判断 349"/>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27819</xdr:rowOff>
    </xdr:from>
    <xdr:ext cx="534377" cy="259045"/>
    <xdr:sp macro="" textlink="">
      <xdr:nvSpPr>
        <xdr:cNvPr id="351" name="テキスト ボックス 350"/>
        <xdr:cNvSpPr txBox="1"/>
      </xdr:nvSpPr>
      <xdr:spPr>
        <a:xfrm>
          <a:off x="9372111" y="962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77923</xdr:rowOff>
    </xdr:from>
    <xdr:to>
      <xdr:col>12</xdr:col>
      <xdr:colOff>511175</xdr:colOff>
      <xdr:row>58</xdr:row>
      <xdr:rowOff>81238</xdr:rowOff>
    </xdr:to>
    <xdr:cxnSp macro="">
      <xdr:nvCxnSpPr>
        <xdr:cNvPr id="352" name="直線コネクタ 351"/>
        <xdr:cNvCxnSpPr/>
      </xdr:nvCxnSpPr>
      <xdr:spPr>
        <a:xfrm flipV="1">
          <a:off x="7861300" y="10022023"/>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39787</xdr:rowOff>
    </xdr:from>
    <xdr:to>
      <xdr:col>12</xdr:col>
      <xdr:colOff>561975</xdr:colOff>
      <xdr:row>57</xdr:row>
      <xdr:rowOff>141387</xdr:rowOff>
    </xdr:to>
    <xdr:sp macro="" textlink="">
      <xdr:nvSpPr>
        <xdr:cNvPr id="353" name="フローチャート : 判断 352"/>
        <xdr:cNvSpPr/>
      </xdr:nvSpPr>
      <xdr:spPr>
        <a:xfrm>
          <a:off x="8699500" y="981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157914</xdr:rowOff>
    </xdr:from>
    <xdr:ext cx="534377" cy="259045"/>
    <xdr:sp macro="" textlink="">
      <xdr:nvSpPr>
        <xdr:cNvPr id="354" name="テキスト ボックス 353"/>
        <xdr:cNvSpPr txBox="1"/>
      </xdr:nvSpPr>
      <xdr:spPr>
        <a:xfrm>
          <a:off x="8483111" y="95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81238</xdr:rowOff>
    </xdr:from>
    <xdr:to>
      <xdr:col>11</xdr:col>
      <xdr:colOff>307975</xdr:colOff>
      <xdr:row>58</xdr:row>
      <xdr:rowOff>81375</xdr:rowOff>
    </xdr:to>
    <xdr:cxnSp macro="">
      <xdr:nvCxnSpPr>
        <xdr:cNvPr id="355" name="直線コネクタ 354"/>
        <xdr:cNvCxnSpPr/>
      </xdr:nvCxnSpPr>
      <xdr:spPr>
        <a:xfrm flipV="1">
          <a:off x="6972300" y="10025338"/>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114448</xdr:rowOff>
    </xdr:from>
    <xdr:to>
      <xdr:col>11</xdr:col>
      <xdr:colOff>358775</xdr:colOff>
      <xdr:row>58</xdr:row>
      <xdr:rowOff>44598</xdr:rowOff>
    </xdr:to>
    <xdr:sp macro="" textlink="">
      <xdr:nvSpPr>
        <xdr:cNvPr id="356" name="フローチャート : 判断 355"/>
        <xdr:cNvSpPr/>
      </xdr:nvSpPr>
      <xdr:spPr>
        <a:xfrm>
          <a:off x="7810500" y="988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61125</xdr:rowOff>
    </xdr:from>
    <xdr:ext cx="534377" cy="259045"/>
    <xdr:sp macro="" textlink="">
      <xdr:nvSpPr>
        <xdr:cNvPr id="357" name="テキスト ボックス 356"/>
        <xdr:cNvSpPr txBox="1"/>
      </xdr:nvSpPr>
      <xdr:spPr>
        <a:xfrm>
          <a:off x="7594111" y="96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145684</xdr:rowOff>
    </xdr:from>
    <xdr:to>
      <xdr:col>10</xdr:col>
      <xdr:colOff>155575</xdr:colOff>
      <xdr:row>58</xdr:row>
      <xdr:rowOff>75834</xdr:rowOff>
    </xdr:to>
    <xdr:sp macro="" textlink="">
      <xdr:nvSpPr>
        <xdr:cNvPr id="358" name="フローチャート : 判断 357"/>
        <xdr:cNvSpPr/>
      </xdr:nvSpPr>
      <xdr:spPr>
        <a:xfrm>
          <a:off x="6921500" y="991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92361</xdr:rowOff>
    </xdr:from>
    <xdr:ext cx="534377" cy="259045"/>
    <xdr:sp macro="" textlink="">
      <xdr:nvSpPr>
        <xdr:cNvPr id="359" name="テキスト ボックス 358"/>
        <xdr:cNvSpPr txBox="1"/>
      </xdr:nvSpPr>
      <xdr:spPr>
        <a:xfrm>
          <a:off x="6705111" y="969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29281</xdr:rowOff>
    </xdr:from>
    <xdr:to>
      <xdr:col>15</xdr:col>
      <xdr:colOff>231775</xdr:colOff>
      <xdr:row>58</xdr:row>
      <xdr:rowOff>130881</xdr:rowOff>
    </xdr:to>
    <xdr:sp macro="" textlink="">
      <xdr:nvSpPr>
        <xdr:cNvPr id="365" name="円/楕円 364"/>
        <xdr:cNvSpPr/>
      </xdr:nvSpPr>
      <xdr:spPr>
        <a:xfrm>
          <a:off x="10426700" y="997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115658</xdr:rowOff>
    </xdr:from>
    <xdr:ext cx="534377" cy="259045"/>
    <xdr:sp macro="" textlink="">
      <xdr:nvSpPr>
        <xdr:cNvPr id="366" name="農林水産業費該当値テキスト"/>
        <xdr:cNvSpPr txBox="1"/>
      </xdr:nvSpPr>
      <xdr:spPr>
        <a:xfrm>
          <a:off x="10528300" y="988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13,040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31453</xdr:rowOff>
    </xdr:from>
    <xdr:to>
      <xdr:col>14</xdr:col>
      <xdr:colOff>79375</xdr:colOff>
      <xdr:row>58</xdr:row>
      <xdr:rowOff>133053</xdr:rowOff>
    </xdr:to>
    <xdr:sp macro="" textlink="">
      <xdr:nvSpPr>
        <xdr:cNvPr id="367" name="円/楕円 366"/>
        <xdr:cNvSpPr/>
      </xdr:nvSpPr>
      <xdr:spPr>
        <a:xfrm>
          <a:off x="9588500" y="997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124180</xdr:rowOff>
    </xdr:from>
    <xdr:ext cx="534377" cy="259045"/>
    <xdr:sp macro="" textlink="">
      <xdr:nvSpPr>
        <xdr:cNvPr id="368" name="テキスト ボックス 367"/>
        <xdr:cNvSpPr txBox="1"/>
      </xdr:nvSpPr>
      <xdr:spPr>
        <a:xfrm>
          <a:off x="9372111" y="1006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27123</xdr:rowOff>
    </xdr:from>
    <xdr:to>
      <xdr:col>12</xdr:col>
      <xdr:colOff>561975</xdr:colOff>
      <xdr:row>58</xdr:row>
      <xdr:rowOff>128723</xdr:rowOff>
    </xdr:to>
    <xdr:sp macro="" textlink="">
      <xdr:nvSpPr>
        <xdr:cNvPr id="369" name="円/楕円 368"/>
        <xdr:cNvSpPr/>
      </xdr:nvSpPr>
      <xdr:spPr>
        <a:xfrm>
          <a:off x="8699500" y="997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119850</xdr:rowOff>
    </xdr:from>
    <xdr:ext cx="534377" cy="259045"/>
    <xdr:sp macro="" textlink="">
      <xdr:nvSpPr>
        <xdr:cNvPr id="370" name="テキスト ボックス 369"/>
        <xdr:cNvSpPr txBox="1"/>
      </xdr:nvSpPr>
      <xdr:spPr>
        <a:xfrm>
          <a:off x="8483111" y="1006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30438</xdr:rowOff>
    </xdr:from>
    <xdr:to>
      <xdr:col>11</xdr:col>
      <xdr:colOff>358775</xdr:colOff>
      <xdr:row>58</xdr:row>
      <xdr:rowOff>132038</xdr:rowOff>
    </xdr:to>
    <xdr:sp macro="" textlink="">
      <xdr:nvSpPr>
        <xdr:cNvPr id="371" name="円/楕円 370"/>
        <xdr:cNvSpPr/>
      </xdr:nvSpPr>
      <xdr:spPr>
        <a:xfrm>
          <a:off x="7810500" y="997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123165</xdr:rowOff>
    </xdr:from>
    <xdr:ext cx="534377" cy="259045"/>
    <xdr:sp macro="" textlink="">
      <xdr:nvSpPr>
        <xdr:cNvPr id="372" name="テキスト ボックス 371"/>
        <xdr:cNvSpPr txBox="1"/>
      </xdr:nvSpPr>
      <xdr:spPr>
        <a:xfrm>
          <a:off x="7594111" y="1006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30575</xdr:rowOff>
    </xdr:from>
    <xdr:to>
      <xdr:col>10</xdr:col>
      <xdr:colOff>155575</xdr:colOff>
      <xdr:row>58</xdr:row>
      <xdr:rowOff>132175</xdr:rowOff>
    </xdr:to>
    <xdr:sp macro="" textlink="">
      <xdr:nvSpPr>
        <xdr:cNvPr id="373" name="円/楕円 372"/>
        <xdr:cNvSpPr/>
      </xdr:nvSpPr>
      <xdr:spPr>
        <a:xfrm>
          <a:off x="6921500" y="997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123302</xdr:rowOff>
    </xdr:from>
    <xdr:ext cx="534377" cy="259045"/>
    <xdr:sp macro="" textlink="">
      <xdr:nvSpPr>
        <xdr:cNvPr id="374" name="テキスト ボックス 373"/>
        <xdr:cNvSpPr txBox="1"/>
      </xdr:nvSpPr>
      <xdr:spPr>
        <a:xfrm>
          <a:off x="6705111" y="1006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135389</xdr:rowOff>
    </xdr:from>
    <xdr:to>
      <xdr:col>15</xdr:col>
      <xdr:colOff>180340</xdr:colOff>
      <xdr:row>79</xdr:row>
      <xdr:rowOff>37875</xdr:rowOff>
    </xdr:to>
    <xdr:cxnSp macro="">
      <xdr:nvCxnSpPr>
        <xdr:cNvPr id="400" name="直線コネクタ 399"/>
        <xdr:cNvCxnSpPr/>
      </xdr:nvCxnSpPr>
      <xdr:spPr>
        <a:xfrm flipV="1">
          <a:off x="10475595" y="12136889"/>
          <a:ext cx="1270" cy="144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41702</xdr:rowOff>
    </xdr:from>
    <xdr:ext cx="469744" cy="259045"/>
    <xdr:sp macro="" textlink="">
      <xdr:nvSpPr>
        <xdr:cNvPr id="401" name="商工費最小値テキスト"/>
        <xdr:cNvSpPr txBox="1"/>
      </xdr:nvSpPr>
      <xdr:spPr>
        <a:xfrm>
          <a:off x="10528300" y="1358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79</xdr:row>
      <xdr:rowOff>37875</xdr:rowOff>
    </xdr:from>
    <xdr:to>
      <xdr:col>15</xdr:col>
      <xdr:colOff>269875</xdr:colOff>
      <xdr:row>79</xdr:row>
      <xdr:rowOff>37875</xdr:rowOff>
    </xdr:to>
    <xdr:cxnSp macro="">
      <xdr:nvCxnSpPr>
        <xdr:cNvPr id="402" name="直線コネクタ 401"/>
        <xdr:cNvCxnSpPr/>
      </xdr:nvCxnSpPr>
      <xdr:spPr>
        <a:xfrm>
          <a:off x="10388600" y="1358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82066</xdr:rowOff>
    </xdr:from>
    <xdr:ext cx="534377" cy="259045"/>
    <xdr:sp macro="" textlink="">
      <xdr:nvSpPr>
        <xdr:cNvPr id="403" name="商工費最大値テキスト"/>
        <xdr:cNvSpPr txBox="1"/>
      </xdr:nvSpPr>
      <xdr:spPr>
        <a:xfrm>
          <a:off x="10528300" y="119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70</xdr:row>
      <xdr:rowOff>135389</xdr:rowOff>
    </xdr:from>
    <xdr:to>
      <xdr:col>15</xdr:col>
      <xdr:colOff>269875</xdr:colOff>
      <xdr:row>70</xdr:row>
      <xdr:rowOff>135389</xdr:rowOff>
    </xdr:to>
    <xdr:cxnSp macro="">
      <xdr:nvCxnSpPr>
        <xdr:cNvPr id="404" name="直線コネクタ 403"/>
        <xdr:cNvCxnSpPr/>
      </xdr:nvCxnSpPr>
      <xdr:spPr>
        <a:xfrm>
          <a:off x="10388600" y="1213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53550</xdr:rowOff>
    </xdr:from>
    <xdr:to>
      <xdr:col>15</xdr:col>
      <xdr:colOff>180975</xdr:colOff>
      <xdr:row>77</xdr:row>
      <xdr:rowOff>60571</xdr:rowOff>
    </xdr:to>
    <xdr:cxnSp macro="">
      <xdr:nvCxnSpPr>
        <xdr:cNvPr id="405" name="直線コネクタ 404"/>
        <xdr:cNvCxnSpPr/>
      </xdr:nvCxnSpPr>
      <xdr:spPr>
        <a:xfrm>
          <a:off x="9639300" y="13255200"/>
          <a:ext cx="8382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27815</xdr:rowOff>
    </xdr:from>
    <xdr:ext cx="534377" cy="259045"/>
    <xdr:sp macro="" textlink="">
      <xdr:nvSpPr>
        <xdr:cNvPr id="406" name="商工費平均値テキスト"/>
        <xdr:cNvSpPr txBox="1"/>
      </xdr:nvSpPr>
      <xdr:spPr>
        <a:xfrm>
          <a:off x="10528300" y="128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4939</xdr:rowOff>
    </xdr:from>
    <xdr:to>
      <xdr:col>15</xdr:col>
      <xdr:colOff>231775</xdr:colOff>
      <xdr:row>76</xdr:row>
      <xdr:rowOff>106539</xdr:rowOff>
    </xdr:to>
    <xdr:sp macro="" textlink="">
      <xdr:nvSpPr>
        <xdr:cNvPr id="407" name="フローチャート : 判断 406"/>
        <xdr:cNvSpPr/>
      </xdr:nvSpPr>
      <xdr:spPr>
        <a:xfrm>
          <a:off x="10426700" y="130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53550</xdr:rowOff>
    </xdr:from>
    <xdr:to>
      <xdr:col>14</xdr:col>
      <xdr:colOff>28575</xdr:colOff>
      <xdr:row>77</xdr:row>
      <xdr:rowOff>90846</xdr:rowOff>
    </xdr:to>
    <xdr:cxnSp macro="">
      <xdr:nvCxnSpPr>
        <xdr:cNvPr id="408" name="直線コネクタ 407"/>
        <xdr:cNvCxnSpPr/>
      </xdr:nvCxnSpPr>
      <xdr:spPr>
        <a:xfrm flipV="1">
          <a:off x="8750300" y="13255200"/>
          <a:ext cx="889000" cy="3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89716</xdr:rowOff>
    </xdr:from>
    <xdr:to>
      <xdr:col>14</xdr:col>
      <xdr:colOff>79375</xdr:colOff>
      <xdr:row>76</xdr:row>
      <xdr:rowOff>19865</xdr:rowOff>
    </xdr:to>
    <xdr:sp macro="" textlink="">
      <xdr:nvSpPr>
        <xdr:cNvPr id="409" name="フローチャート : 判断 408"/>
        <xdr:cNvSpPr/>
      </xdr:nvSpPr>
      <xdr:spPr>
        <a:xfrm>
          <a:off x="9588500" y="129484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36393</xdr:rowOff>
    </xdr:from>
    <xdr:ext cx="534377" cy="259045"/>
    <xdr:sp macro="" textlink="">
      <xdr:nvSpPr>
        <xdr:cNvPr id="410" name="テキスト ボックス 409"/>
        <xdr:cNvSpPr txBox="1"/>
      </xdr:nvSpPr>
      <xdr:spPr>
        <a:xfrm>
          <a:off x="9372111" y="1272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89636</xdr:rowOff>
    </xdr:from>
    <xdr:to>
      <xdr:col>12</xdr:col>
      <xdr:colOff>511175</xdr:colOff>
      <xdr:row>77</xdr:row>
      <xdr:rowOff>90846</xdr:rowOff>
    </xdr:to>
    <xdr:cxnSp macro="">
      <xdr:nvCxnSpPr>
        <xdr:cNvPr id="411" name="直線コネクタ 410"/>
        <xdr:cNvCxnSpPr/>
      </xdr:nvCxnSpPr>
      <xdr:spPr>
        <a:xfrm>
          <a:off x="7861300" y="13291286"/>
          <a:ext cx="889000" cy="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51704</xdr:rowOff>
    </xdr:from>
    <xdr:to>
      <xdr:col>12</xdr:col>
      <xdr:colOff>561975</xdr:colOff>
      <xdr:row>77</xdr:row>
      <xdr:rowOff>153304</xdr:rowOff>
    </xdr:to>
    <xdr:sp macro="" textlink="">
      <xdr:nvSpPr>
        <xdr:cNvPr id="412" name="フローチャート : 判断 411"/>
        <xdr:cNvSpPr/>
      </xdr:nvSpPr>
      <xdr:spPr>
        <a:xfrm>
          <a:off x="8699500" y="1325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144431</xdr:rowOff>
    </xdr:from>
    <xdr:ext cx="534377" cy="259045"/>
    <xdr:sp macro="" textlink="">
      <xdr:nvSpPr>
        <xdr:cNvPr id="413" name="テキスト ボックス 412"/>
        <xdr:cNvSpPr txBox="1"/>
      </xdr:nvSpPr>
      <xdr:spPr>
        <a:xfrm>
          <a:off x="8483111" y="1334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86339</xdr:rowOff>
    </xdr:from>
    <xdr:to>
      <xdr:col>11</xdr:col>
      <xdr:colOff>307975</xdr:colOff>
      <xdr:row>77</xdr:row>
      <xdr:rowOff>89636</xdr:rowOff>
    </xdr:to>
    <xdr:cxnSp macro="">
      <xdr:nvCxnSpPr>
        <xdr:cNvPr id="414" name="直線コネクタ 413"/>
        <xdr:cNvCxnSpPr/>
      </xdr:nvCxnSpPr>
      <xdr:spPr>
        <a:xfrm>
          <a:off x="6972300" y="13287989"/>
          <a:ext cx="889000" cy="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106209</xdr:rowOff>
    </xdr:from>
    <xdr:to>
      <xdr:col>11</xdr:col>
      <xdr:colOff>358775</xdr:colOff>
      <xdr:row>78</xdr:row>
      <xdr:rowOff>36359</xdr:rowOff>
    </xdr:to>
    <xdr:sp macro="" textlink="">
      <xdr:nvSpPr>
        <xdr:cNvPr id="415" name="フローチャート : 判断 414"/>
        <xdr:cNvSpPr/>
      </xdr:nvSpPr>
      <xdr:spPr>
        <a:xfrm>
          <a:off x="7810500" y="1330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27486</xdr:rowOff>
    </xdr:from>
    <xdr:ext cx="469744" cy="259045"/>
    <xdr:sp macro="" textlink="">
      <xdr:nvSpPr>
        <xdr:cNvPr id="416" name="テキスト ボックス 415"/>
        <xdr:cNvSpPr txBox="1"/>
      </xdr:nvSpPr>
      <xdr:spPr>
        <a:xfrm>
          <a:off x="7626427" y="13400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134979</xdr:rowOff>
    </xdr:from>
    <xdr:to>
      <xdr:col>10</xdr:col>
      <xdr:colOff>155575</xdr:colOff>
      <xdr:row>78</xdr:row>
      <xdr:rowOff>65129</xdr:rowOff>
    </xdr:to>
    <xdr:sp macro="" textlink="">
      <xdr:nvSpPr>
        <xdr:cNvPr id="417" name="フローチャート : 判断 416"/>
        <xdr:cNvSpPr/>
      </xdr:nvSpPr>
      <xdr:spPr>
        <a:xfrm>
          <a:off x="6921500" y="133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56256</xdr:rowOff>
    </xdr:from>
    <xdr:ext cx="469744" cy="259045"/>
    <xdr:sp macro="" textlink="">
      <xdr:nvSpPr>
        <xdr:cNvPr id="418" name="テキスト ボックス 417"/>
        <xdr:cNvSpPr txBox="1"/>
      </xdr:nvSpPr>
      <xdr:spPr>
        <a:xfrm>
          <a:off x="6737427" y="1342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9771</xdr:rowOff>
    </xdr:from>
    <xdr:to>
      <xdr:col>15</xdr:col>
      <xdr:colOff>231775</xdr:colOff>
      <xdr:row>77</xdr:row>
      <xdr:rowOff>111371</xdr:rowOff>
    </xdr:to>
    <xdr:sp macro="" textlink="">
      <xdr:nvSpPr>
        <xdr:cNvPr id="424" name="円/楕円 423"/>
        <xdr:cNvSpPr/>
      </xdr:nvSpPr>
      <xdr:spPr>
        <a:xfrm>
          <a:off x="10426700" y="1321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159648</xdr:rowOff>
    </xdr:from>
    <xdr:ext cx="534377" cy="259045"/>
    <xdr:sp macro="" textlink="">
      <xdr:nvSpPr>
        <xdr:cNvPr id="425" name="商工費該当値テキスト"/>
        <xdr:cNvSpPr txBox="1"/>
      </xdr:nvSpPr>
      <xdr:spPr>
        <a:xfrm>
          <a:off x="10528300" y="1318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11,673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2750</xdr:rowOff>
    </xdr:from>
    <xdr:to>
      <xdr:col>14</xdr:col>
      <xdr:colOff>79375</xdr:colOff>
      <xdr:row>77</xdr:row>
      <xdr:rowOff>104350</xdr:rowOff>
    </xdr:to>
    <xdr:sp macro="" textlink="">
      <xdr:nvSpPr>
        <xdr:cNvPr id="426" name="円/楕円 425"/>
        <xdr:cNvSpPr/>
      </xdr:nvSpPr>
      <xdr:spPr>
        <a:xfrm>
          <a:off x="9588500" y="132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95477</xdr:rowOff>
    </xdr:from>
    <xdr:ext cx="534377" cy="259045"/>
    <xdr:sp macro="" textlink="">
      <xdr:nvSpPr>
        <xdr:cNvPr id="427" name="テキスト ボックス 426"/>
        <xdr:cNvSpPr txBox="1"/>
      </xdr:nvSpPr>
      <xdr:spPr>
        <a:xfrm>
          <a:off x="9372111" y="1329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40046</xdr:rowOff>
    </xdr:from>
    <xdr:to>
      <xdr:col>12</xdr:col>
      <xdr:colOff>561975</xdr:colOff>
      <xdr:row>77</xdr:row>
      <xdr:rowOff>141646</xdr:rowOff>
    </xdr:to>
    <xdr:sp macro="" textlink="">
      <xdr:nvSpPr>
        <xdr:cNvPr id="428" name="円/楕円 427"/>
        <xdr:cNvSpPr/>
      </xdr:nvSpPr>
      <xdr:spPr>
        <a:xfrm>
          <a:off x="8699500" y="1324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158173</xdr:rowOff>
    </xdr:from>
    <xdr:ext cx="534377" cy="259045"/>
    <xdr:sp macro="" textlink="">
      <xdr:nvSpPr>
        <xdr:cNvPr id="429" name="テキスト ボックス 428"/>
        <xdr:cNvSpPr txBox="1"/>
      </xdr:nvSpPr>
      <xdr:spPr>
        <a:xfrm>
          <a:off x="8483111" y="1301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38836</xdr:rowOff>
    </xdr:from>
    <xdr:to>
      <xdr:col>11</xdr:col>
      <xdr:colOff>358775</xdr:colOff>
      <xdr:row>77</xdr:row>
      <xdr:rowOff>140436</xdr:rowOff>
    </xdr:to>
    <xdr:sp macro="" textlink="">
      <xdr:nvSpPr>
        <xdr:cNvPr id="430" name="円/楕円 429"/>
        <xdr:cNvSpPr/>
      </xdr:nvSpPr>
      <xdr:spPr>
        <a:xfrm>
          <a:off x="7810500" y="132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156963</xdr:rowOff>
    </xdr:from>
    <xdr:ext cx="534377" cy="259045"/>
    <xdr:sp macro="" textlink="">
      <xdr:nvSpPr>
        <xdr:cNvPr id="431" name="テキスト ボックス 430"/>
        <xdr:cNvSpPr txBox="1"/>
      </xdr:nvSpPr>
      <xdr:spPr>
        <a:xfrm>
          <a:off x="7594111" y="1301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35539</xdr:rowOff>
    </xdr:from>
    <xdr:to>
      <xdr:col>10</xdr:col>
      <xdr:colOff>155575</xdr:colOff>
      <xdr:row>77</xdr:row>
      <xdr:rowOff>137139</xdr:rowOff>
    </xdr:to>
    <xdr:sp macro="" textlink="">
      <xdr:nvSpPr>
        <xdr:cNvPr id="432" name="円/楕円 431"/>
        <xdr:cNvSpPr/>
      </xdr:nvSpPr>
      <xdr:spPr>
        <a:xfrm>
          <a:off x="6921500" y="1323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153666</xdr:rowOff>
    </xdr:from>
    <xdr:ext cx="534377" cy="259045"/>
    <xdr:sp macro="" textlink="">
      <xdr:nvSpPr>
        <xdr:cNvPr id="433" name="テキスト ボックス 432"/>
        <xdr:cNvSpPr txBox="1"/>
      </xdr:nvSpPr>
      <xdr:spPr>
        <a:xfrm>
          <a:off x="6705111" y="1301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9" name="テキスト ボックス 44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1" name="テキスト ボックス 450"/>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3" name="テキスト ボックス 45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57" name="直線コネクタ 456"/>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58" name="土木費最小値テキスト"/>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59" name="直線コネクタ 458"/>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60" name="土木費最大値テキスト"/>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1" name="直線コネクタ 460"/>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19517</xdr:rowOff>
    </xdr:from>
    <xdr:to>
      <xdr:col>15</xdr:col>
      <xdr:colOff>180975</xdr:colOff>
      <xdr:row>99</xdr:row>
      <xdr:rowOff>22087</xdr:rowOff>
    </xdr:to>
    <xdr:cxnSp macro="">
      <xdr:nvCxnSpPr>
        <xdr:cNvPr id="462" name="直線コネクタ 461"/>
        <xdr:cNvCxnSpPr/>
      </xdr:nvCxnSpPr>
      <xdr:spPr>
        <a:xfrm flipV="1">
          <a:off x="9639300" y="16993067"/>
          <a:ext cx="838200" cy="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141640</xdr:rowOff>
    </xdr:from>
    <xdr:ext cx="534377" cy="259045"/>
    <xdr:sp macro="" textlink="">
      <xdr:nvSpPr>
        <xdr:cNvPr id="463" name="土木費平均値テキスト"/>
        <xdr:cNvSpPr txBox="1"/>
      </xdr:nvSpPr>
      <xdr:spPr>
        <a:xfrm>
          <a:off x="10528300" y="1677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4" name="フローチャート : 判断 463"/>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18929</xdr:rowOff>
    </xdr:from>
    <xdr:to>
      <xdr:col>14</xdr:col>
      <xdr:colOff>28575</xdr:colOff>
      <xdr:row>99</xdr:row>
      <xdr:rowOff>22087</xdr:rowOff>
    </xdr:to>
    <xdr:cxnSp macro="">
      <xdr:nvCxnSpPr>
        <xdr:cNvPr id="465" name="直線コネクタ 464"/>
        <xdr:cNvCxnSpPr/>
      </xdr:nvCxnSpPr>
      <xdr:spPr>
        <a:xfrm>
          <a:off x="8750300" y="16992479"/>
          <a:ext cx="889000" cy="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66" name="フローチャート : 判断 465"/>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53196</xdr:rowOff>
    </xdr:from>
    <xdr:ext cx="534377" cy="259045"/>
    <xdr:sp macro="" textlink="">
      <xdr:nvSpPr>
        <xdr:cNvPr id="467" name="テキスト ボックス 466"/>
        <xdr:cNvSpPr txBox="1"/>
      </xdr:nvSpPr>
      <xdr:spPr>
        <a:xfrm>
          <a:off x="9372111" y="166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15517</xdr:rowOff>
    </xdr:from>
    <xdr:to>
      <xdr:col>12</xdr:col>
      <xdr:colOff>511175</xdr:colOff>
      <xdr:row>99</xdr:row>
      <xdr:rowOff>18929</xdr:rowOff>
    </xdr:to>
    <xdr:cxnSp macro="">
      <xdr:nvCxnSpPr>
        <xdr:cNvPr id="468" name="直線コネクタ 467"/>
        <xdr:cNvCxnSpPr/>
      </xdr:nvCxnSpPr>
      <xdr:spPr>
        <a:xfrm>
          <a:off x="7861300" y="16989067"/>
          <a:ext cx="889000" cy="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84497</xdr:rowOff>
    </xdr:from>
    <xdr:to>
      <xdr:col>12</xdr:col>
      <xdr:colOff>561975</xdr:colOff>
      <xdr:row>99</xdr:row>
      <xdr:rowOff>14647</xdr:rowOff>
    </xdr:to>
    <xdr:sp macro="" textlink="">
      <xdr:nvSpPr>
        <xdr:cNvPr id="469" name="フローチャート : 判断 468"/>
        <xdr:cNvSpPr/>
      </xdr:nvSpPr>
      <xdr:spPr>
        <a:xfrm>
          <a:off x="8699500" y="1688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31174</xdr:rowOff>
    </xdr:from>
    <xdr:ext cx="599010" cy="259045"/>
    <xdr:sp macro="" textlink="">
      <xdr:nvSpPr>
        <xdr:cNvPr id="470" name="テキスト ボックス 469"/>
        <xdr:cNvSpPr txBox="1"/>
      </xdr:nvSpPr>
      <xdr:spPr>
        <a:xfrm>
          <a:off x="8450794" y="1666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15517</xdr:rowOff>
    </xdr:from>
    <xdr:to>
      <xdr:col>11</xdr:col>
      <xdr:colOff>307975</xdr:colOff>
      <xdr:row>99</xdr:row>
      <xdr:rowOff>21287</xdr:rowOff>
    </xdr:to>
    <xdr:cxnSp macro="">
      <xdr:nvCxnSpPr>
        <xdr:cNvPr id="471" name="直線コネクタ 470"/>
        <xdr:cNvCxnSpPr/>
      </xdr:nvCxnSpPr>
      <xdr:spPr>
        <a:xfrm flipV="1">
          <a:off x="6972300" y="16989067"/>
          <a:ext cx="889000" cy="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119593</xdr:rowOff>
    </xdr:from>
    <xdr:to>
      <xdr:col>11</xdr:col>
      <xdr:colOff>358775</xdr:colOff>
      <xdr:row>99</xdr:row>
      <xdr:rowOff>49743</xdr:rowOff>
    </xdr:to>
    <xdr:sp macro="" textlink="">
      <xdr:nvSpPr>
        <xdr:cNvPr id="472" name="フローチャート : 判断 471"/>
        <xdr:cNvSpPr/>
      </xdr:nvSpPr>
      <xdr:spPr>
        <a:xfrm>
          <a:off x="7810500" y="1692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66270</xdr:rowOff>
    </xdr:from>
    <xdr:ext cx="534377" cy="259045"/>
    <xdr:sp macro="" textlink="">
      <xdr:nvSpPr>
        <xdr:cNvPr id="473" name="テキスト ボックス 472"/>
        <xdr:cNvSpPr txBox="1"/>
      </xdr:nvSpPr>
      <xdr:spPr>
        <a:xfrm>
          <a:off x="7594111" y="1669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131958</xdr:rowOff>
    </xdr:from>
    <xdr:to>
      <xdr:col>10</xdr:col>
      <xdr:colOff>155575</xdr:colOff>
      <xdr:row>99</xdr:row>
      <xdr:rowOff>62108</xdr:rowOff>
    </xdr:to>
    <xdr:sp macro="" textlink="">
      <xdr:nvSpPr>
        <xdr:cNvPr id="474" name="フローチャート : 判断 473"/>
        <xdr:cNvSpPr/>
      </xdr:nvSpPr>
      <xdr:spPr>
        <a:xfrm>
          <a:off x="6921500" y="1693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78635</xdr:rowOff>
    </xdr:from>
    <xdr:ext cx="534377" cy="259045"/>
    <xdr:sp macro="" textlink="">
      <xdr:nvSpPr>
        <xdr:cNvPr id="475" name="テキスト ボックス 474"/>
        <xdr:cNvSpPr txBox="1"/>
      </xdr:nvSpPr>
      <xdr:spPr>
        <a:xfrm>
          <a:off x="6705111" y="1670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140167</xdr:rowOff>
    </xdr:from>
    <xdr:to>
      <xdr:col>15</xdr:col>
      <xdr:colOff>231775</xdr:colOff>
      <xdr:row>99</xdr:row>
      <xdr:rowOff>70317</xdr:rowOff>
    </xdr:to>
    <xdr:sp macro="" textlink="">
      <xdr:nvSpPr>
        <xdr:cNvPr id="481" name="円/楕円 480"/>
        <xdr:cNvSpPr/>
      </xdr:nvSpPr>
      <xdr:spPr>
        <a:xfrm>
          <a:off x="10426700" y="1694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97190</xdr:rowOff>
    </xdr:from>
    <xdr:ext cx="534377" cy="259045"/>
    <xdr:sp macro="" textlink="">
      <xdr:nvSpPr>
        <xdr:cNvPr id="482" name="土木費該当値テキスト"/>
        <xdr:cNvSpPr txBox="1"/>
      </xdr:nvSpPr>
      <xdr:spPr>
        <a:xfrm>
          <a:off x="10528300" y="1689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32,721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142737</xdr:rowOff>
    </xdr:from>
    <xdr:to>
      <xdr:col>14</xdr:col>
      <xdr:colOff>79375</xdr:colOff>
      <xdr:row>99</xdr:row>
      <xdr:rowOff>72887</xdr:rowOff>
    </xdr:to>
    <xdr:sp macro="" textlink="">
      <xdr:nvSpPr>
        <xdr:cNvPr id="483" name="円/楕円 482"/>
        <xdr:cNvSpPr/>
      </xdr:nvSpPr>
      <xdr:spPr>
        <a:xfrm>
          <a:off x="9588500" y="1694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64014</xdr:rowOff>
    </xdr:from>
    <xdr:ext cx="534377" cy="259045"/>
    <xdr:sp macro="" textlink="">
      <xdr:nvSpPr>
        <xdr:cNvPr id="484" name="テキスト ボックス 483"/>
        <xdr:cNvSpPr txBox="1"/>
      </xdr:nvSpPr>
      <xdr:spPr>
        <a:xfrm>
          <a:off x="9372111" y="1703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139579</xdr:rowOff>
    </xdr:from>
    <xdr:to>
      <xdr:col>12</xdr:col>
      <xdr:colOff>561975</xdr:colOff>
      <xdr:row>99</xdr:row>
      <xdr:rowOff>69729</xdr:rowOff>
    </xdr:to>
    <xdr:sp macro="" textlink="">
      <xdr:nvSpPr>
        <xdr:cNvPr id="485" name="円/楕円 484"/>
        <xdr:cNvSpPr/>
      </xdr:nvSpPr>
      <xdr:spPr>
        <a:xfrm>
          <a:off x="8699500" y="1694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60856</xdr:rowOff>
    </xdr:from>
    <xdr:ext cx="534377" cy="259045"/>
    <xdr:sp macro="" textlink="">
      <xdr:nvSpPr>
        <xdr:cNvPr id="486" name="テキスト ボックス 485"/>
        <xdr:cNvSpPr txBox="1"/>
      </xdr:nvSpPr>
      <xdr:spPr>
        <a:xfrm>
          <a:off x="8483111" y="1703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33,492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136167</xdr:rowOff>
    </xdr:from>
    <xdr:to>
      <xdr:col>11</xdr:col>
      <xdr:colOff>358775</xdr:colOff>
      <xdr:row>99</xdr:row>
      <xdr:rowOff>66317</xdr:rowOff>
    </xdr:to>
    <xdr:sp macro="" textlink="">
      <xdr:nvSpPr>
        <xdr:cNvPr id="487" name="円/楕円 486"/>
        <xdr:cNvSpPr/>
      </xdr:nvSpPr>
      <xdr:spPr>
        <a:xfrm>
          <a:off x="7810500" y="1693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57444</xdr:rowOff>
    </xdr:from>
    <xdr:ext cx="534377" cy="259045"/>
    <xdr:sp macro="" textlink="">
      <xdr:nvSpPr>
        <xdr:cNvPr id="488" name="テキスト ボックス 487"/>
        <xdr:cNvSpPr txBox="1"/>
      </xdr:nvSpPr>
      <xdr:spPr>
        <a:xfrm>
          <a:off x="7594111" y="1703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37,969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141937</xdr:rowOff>
    </xdr:from>
    <xdr:to>
      <xdr:col>10</xdr:col>
      <xdr:colOff>155575</xdr:colOff>
      <xdr:row>99</xdr:row>
      <xdr:rowOff>72087</xdr:rowOff>
    </xdr:to>
    <xdr:sp macro="" textlink="">
      <xdr:nvSpPr>
        <xdr:cNvPr id="489" name="円/楕円 488"/>
        <xdr:cNvSpPr/>
      </xdr:nvSpPr>
      <xdr:spPr>
        <a:xfrm>
          <a:off x="6921500" y="1694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63214</xdr:rowOff>
    </xdr:from>
    <xdr:ext cx="534377" cy="259045"/>
    <xdr:sp macro="" textlink="">
      <xdr:nvSpPr>
        <xdr:cNvPr id="490" name="テキスト ボックス 489"/>
        <xdr:cNvSpPr txBox="1"/>
      </xdr:nvSpPr>
      <xdr:spPr>
        <a:xfrm>
          <a:off x="6705111" y="1703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16" name="直線コネクタ 515"/>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17" name="消防費最小値テキスト"/>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18" name="直線コネクタ 517"/>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19" name="消防費最大値テキスト"/>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20" name="直線コネクタ 519"/>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93392</xdr:rowOff>
    </xdr:from>
    <xdr:to>
      <xdr:col>23</xdr:col>
      <xdr:colOff>517525</xdr:colOff>
      <xdr:row>37</xdr:row>
      <xdr:rowOff>108725</xdr:rowOff>
    </xdr:to>
    <xdr:cxnSp macro="">
      <xdr:nvCxnSpPr>
        <xdr:cNvPr id="521" name="直線コネクタ 520"/>
        <xdr:cNvCxnSpPr/>
      </xdr:nvCxnSpPr>
      <xdr:spPr>
        <a:xfrm>
          <a:off x="15481300" y="6437042"/>
          <a:ext cx="838200" cy="1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167751</xdr:rowOff>
    </xdr:from>
    <xdr:ext cx="534377" cy="259045"/>
    <xdr:sp macro="" textlink="">
      <xdr:nvSpPr>
        <xdr:cNvPr id="522" name="消防費平均値テキスト"/>
        <xdr:cNvSpPr txBox="1"/>
      </xdr:nvSpPr>
      <xdr:spPr>
        <a:xfrm>
          <a:off x="16370300" y="61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23" name="フローチャート : 判断 522"/>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93392</xdr:rowOff>
    </xdr:from>
    <xdr:to>
      <xdr:col>22</xdr:col>
      <xdr:colOff>365125</xdr:colOff>
      <xdr:row>37</xdr:row>
      <xdr:rowOff>99434</xdr:rowOff>
    </xdr:to>
    <xdr:cxnSp macro="">
      <xdr:nvCxnSpPr>
        <xdr:cNvPr id="524" name="直線コネクタ 523"/>
        <xdr:cNvCxnSpPr/>
      </xdr:nvCxnSpPr>
      <xdr:spPr>
        <a:xfrm flipV="1">
          <a:off x="14592300" y="6437042"/>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25" name="フローチャート : 判断 524"/>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110754</xdr:rowOff>
    </xdr:from>
    <xdr:ext cx="534377" cy="259045"/>
    <xdr:sp macro="" textlink="">
      <xdr:nvSpPr>
        <xdr:cNvPr id="526" name="テキスト ボックス 525"/>
        <xdr:cNvSpPr txBox="1"/>
      </xdr:nvSpPr>
      <xdr:spPr>
        <a:xfrm>
          <a:off x="15214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99434</xdr:rowOff>
    </xdr:from>
    <xdr:to>
      <xdr:col>21</xdr:col>
      <xdr:colOff>161925</xdr:colOff>
      <xdr:row>37</xdr:row>
      <xdr:rowOff>110178</xdr:rowOff>
    </xdr:to>
    <xdr:cxnSp macro="">
      <xdr:nvCxnSpPr>
        <xdr:cNvPr id="527" name="直線コネクタ 526"/>
        <xdr:cNvCxnSpPr/>
      </xdr:nvCxnSpPr>
      <xdr:spPr>
        <a:xfrm flipV="1">
          <a:off x="13703300" y="6443084"/>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132726</xdr:rowOff>
    </xdr:from>
    <xdr:to>
      <xdr:col>21</xdr:col>
      <xdr:colOff>212725</xdr:colOff>
      <xdr:row>37</xdr:row>
      <xdr:rowOff>62876</xdr:rowOff>
    </xdr:to>
    <xdr:sp macro="" textlink="">
      <xdr:nvSpPr>
        <xdr:cNvPr id="528" name="フローチャート : 判断 527"/>
        <xdr:cNvSpPr/>
      </xdr:nvSpPr>
      <xdr:spPr>
        <a:xfrm>
          <a:off x="14541500" y="630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79403</xdr:rowOff>
    </xdr:from>
    <xdr:ext cx="534377" cy="259045"/>
    <xdr:sp macro="" textlink="">
      <xdr:nvSpPr>
        <xdr:cNvPr id="529" name="テキスト ボックス 528"/>
        <xdr:cNvSpPr txBox="1"/>
      </xdr:nvSpPr>
      <xdr:spPr>
        <a:xfrm>
          <a:off x="14325111" y="60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110178</xdr:rowOff>
    </xdr:from>
    <xdr:to>
      <xdr:col>19</xdr:col>
      <xdr:colOff>644525</xdr:colOff>
      <xdr:row>37</xdr:row>
      <xdr:rowOff>116154</xdr:rowOff>
    </xdr:to>
    <xdr:cxnSp macro="">
      <xdr:nvCxnSpPr>
        <xdr:cNvPr id="530" name="直線コネクタ 529"/>
        <xdr:cNvCxnSpPr/>
      </xdr:nvCxnSpPr>
      <xdr:spPr>
        <a:xfrm flipV="1">
          <a:off x="12814300" y="6453828"/>
          <a:ext cx="88900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162607</xdr:rowOff>
    </xdr:from>
    <xdr:to>
      <xdr:col>20</xdr:col>
      <xdr:colOff>9525</xdr:colOff>
      <xdr:row>37</xdr:row>
      <xdr:rowOff>92757</xdr:rowOff>
    </xdr:to>
    <xdr:sp macro="" textlink="">
      <xdr:nvSpPr>
        <xdr:cNvPr id="531" name="フローチャート : 判断 530"/>
        <xdr:cNvSpPr/>
      </xdr:nvSpPr>
      <xdr:spPr>
        <a:xfrm>
          <a:off x="13652500" y="633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109284</xdr:rowOff>
    </xdr:from>
    <xdr:ext cx="534377" cy="259045"/>
    <xdr:sp macro="" textlink="">
      <xdr:nvSpPr>
        <xdr:cNvPr id="532" name="テキスト ボックス 531"/>
        <xdr:cNvSpPr txBox="1"/>
      </xdr:nvSpPr>
      <xdr:spPr>
        <a:xfrm>
          <a:off x="13436111" y="611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46837</xdr:rowOff>
    </xdr:from>
    <xdr:to>
      <xdr:col>18</xdr:col>
      <xdr:colOff>492125</xdr:colOff>
      <xdr:row>37</xdr:row>
      <xdr:rowOff>148437</xdr:rowOff>
    </xdr:to>
    <xdr:sp macro="" textlink="">
      <xdr:nvSpPr>
        <xdr:cNvPr id="533" name="フローチャート : 判断 532"/>
        <xdr:cNvSpPr/>
      </xdr:nvSpPr>
      <xdr:spPr>
        <a:xfrm>
          <a:off x="12763500" y="639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164964</xdr:rowOff>
    </xdr:from>
    <xdr:ext cx="534377" cy="259045"/>
    <xdr:sp macro="" textlink="">
      <xdr:nvSpPr>
        <xdr:cNvPr id="534" name="テキスト ボックス 533"/>
        <xdr:cNvSpPr txBox="1"/>
      </xdr:nvSpPr>
      <xdr:spPr>
        <a:xfrm>
          <a:off x="12547111" y="616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57925</xdr:rowOff>
    </xdr:from>
    <xdr:to>
      <xdr:col>23</xdr:col>
      <xdr:colOff>568325</xdr:colOff>
      <xdr:row>37</xdr:row>
      <xdr:rowOff>159525</xdr:rowOff>
    </xdr:to>
    <xdr:sp macro="" textlink="">
      <xdr:nvSpPr>
        <xdr:cNvPr id="540" name="円/楕円 539"/>
        <xdr:cNvSpPr/>
      </xdr:nvSpPr>
      <xdr:spPr>
        <a:xfrm>
          <a:off x="16268700" y="640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144302</xdr:rowOff>
    </xdr:from>
    <xdr:ext cx="534377" cy="259045"/>
    <xdr:sp macro="" textlink="">
      <xdr:nvSpPr>
        <xdr:cNvPr id="541" name="消防費該当値テキスト"/>
        <xdr:cNvSpPr txBox="1"/>
      </xdr:nvSpPr>
      <xdr:spPr>
        <a:xfrm>
          <a:off x="16370300" y="631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20,397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42592</xdr:rowOff>
    </xdr:from>
    <xdr:to>
      <xdr:col>22</xdr:col>
      <xdr:colOff>415925</xdr:colOff>
      <xdr:row>37</xdr:row>
      <xdr:rowOff>144192</xdr:rowOff>
    </xdr:to>
    <xdr:sp macro="" textlink="">
      <xdr:nvSpPr>
        <xdr:cNvPr id="542" name="円/楕円 541"/>
        <xdr:cNvSpPr/>
      </xdr:nvSpPr>
      <xdr:spPr>
        <a:xfrm>
          <a:off x="15430500" y="638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135319</xdr:rowOff>
    </xdr:from>
    <xdr:ext cx="534377" cy="259045"/>
    <xdr:sp macro="" textlink="">
      <xdr:nvSpPr>
        <xdr:cNvPr id="543" name="テキスト ボックス 542"/>
        <xdr:cNvSpPr txBox="1"/>
      </xdr:nvSpPr>
      <xdr:spPr>
        <a:xfrm>
          <a:off x="15214111" y="647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21,336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48634</xdr:rowOff>
    </xdr:from>
    <xdr:to>
      <xdr:col>21</xdr:col>
      <xdr:colOff>212725</xdr:colOff>
      <xdr:row>37</xdr:row>
      <xdr:rowOff>150234</xdr:rowOff>
    </xdr:to>
    <xdr:sp macro="" textlink="">
      <xdr:nvSpPr>
        <xdr:cNvPr id="544" name="円/楕円 543"/>
        <xdr:cNvSpPr/>
      </xdr:nvSpPr>
      <xdr:spPr>
        <a:xfrm>
          <a:off x="14541500" y="63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141360</xdr:rowOff>
    </xdr:from>
    <xdr:ext cx="534377" cy="259045"/>
    <xdr:sp macro="" textlink="">
      <xdr:nvSpPr>
        <xdr:cNvPr id="545" name="テキスト ボックス 544"/>
        <xdr:cNvSpPr txBox="1"/>
      </xdr:nvSpPr>
      <xdr:spPr>
        <a:xfrm>
          <a:off x="14325111" y="648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20,966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59378</xdr:rowOff>
    </xdr:from>
    <xdr:to>
      <xdr:col>20</xdr:col>
      <xdr:colOff>9525</xdr:colOff>
      <xdr:row>37</xdr:row>
      <xdr:rowOff>160978</xdr:rowOff>
    </xdr:to>
    <xdr:sp macro="" textlink="">
      <xdr:nvSpPr>
        <xdr:cNvPr id="546" name="円/楕円 545"/>
        <xdr:cNvSpPr/>
      </xdr:nvSpPr>
      <xdr:spPr>
        <a:xfrm>
          <a:off x="13652500" y="64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152105</xdr:rowOff>
    </xdr:from>
    <xdr:ext cx="534377" cy="259045"/>
    <xdr:sp macro="" textlink="">
      <xdr:nvSpPr>
        <xdr:cNvPr id="547" name="テキスト ボックス 546"/>
        <xdr:cNvSpPr txBox="1"/>
      </xdr:nvSpPr>
      <xdr:spPr>
        <a:xfrm>
          <a:off x="13436111" y="649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65354</xdr:rowOff>
    </xdr:from>
    <xdr:to>
      <xdr:col>18</xdr:col>
      <xdr:colOff>492125</xdr:colOff>
      <xdr:row>37</xdr:row>
      <xdr:rowOff>166954</xdr:rowOff>
    </xdr:to>
    <xdr:sp macro="" textlink="">
      <xdr:nvSpPr>
        <xdr:cNvPr id="548" name="円/楕円 547"/>
        <xdr:cNvSpPr/>
      </xdr:nvSpPr>
      <xdr:spPr>
        <a:xfrm>
          <a:off x="12763500" y="64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158081</xdr:rowOff>
    </xdr:from>
    <xdr:ext cx="534377" cy="259045"/>
    <xdr:sp macro="" textlink="">
      <xdr:nvSpPr>
        <xdr:cNvPr id="549" name="テキスト ボックス 548"/>
        <xdr:cNvSpPr txBox="1"/>
      </xdr:nvSpPr>
      <xdr:spPr>
        <a:xfrm>
          <a:off x="12547111" y="65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56,407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1" name="直線コネクタ 570"/>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72" name="教育費最小値テキスト"/>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3" name="直線コネクタ 572"/>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4" name="教育費最大値テキスト"/>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5" name="直線コネクタ 574"/>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44680</xdr:rowOff>
    </xdr:from>
    <xdr:to>
      <xdr:col>23</xdr:col>
      <xdr:colOff>517525</xdr:colOff>
      <xdr:row>57</xdr:row>
      <xdr:rowOff>62154</xdr:rowOff>
    </xdr:to>
    <xdr:cxnSp macro="">
      <xdr:nvCxnSpPr>
        <xdr:cNvPr id="576" name="直線コネクタ 575"/>
        <xdr:cNvCxnSpPr/>
      </xdr:nvCxnSpPr>
      <xdr:spPr>
        <a:xfrm flipV="1">
          <a:off x="15481300" y="9817330"/>
          <a:ext cx="838200" cy="1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2684</xdr:rowOff>
    </xdr:from>
    <xdr:ext cx="534377" cy="259045"/>
    <xdr:sp macro="" textlink="">
      <xdr:nvSpPr>
        <xdr:cNvPr id="577" name="教育費平均値テキスト"/>
        <xdr:cNvSpPr txBox="1"/>
      </xdr:nvSpPr>
      <xdr:spPr>
        <a:xfrm>
          <a:off x="16370300" y="9603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8" name="フローチャート : 判断 577"/>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34978</xdr:rowOff>
    </xdr:from>
    <xdr:to>
      <xdr:col>22</xdr:col>
      <xdr:colOff>365125</xdr:colOff>
      <xdr:row>57</xdr:row>
      <xdr:rowOff>62154</xdr:rowOff>
    </xdr:to>
    <xdr:cxnSp macro="">
      <xdr:nvCxnSpPr>
        <xdr:cNvPr id="579" name="直線コネクタ 578"/>
        <xdr:cNvCxnSpPr/>
      </xdr:nvCxnSpPr>
      <xdr:spPr>
        <a:xfrm>
          <a:off x="14592300" y="9807628"/>
          <a:ext cx="889000" cy="2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80" name="フローチャート : 判断 579"/>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83071</xdr:rowOff>
    </xdr:from>
    <xdr:ext cx="534377" cy="259045"/>
    <xdr:sp macro="" textlink="">
      <xdr:nvSpPr>
        <xdr:cNvPr id="581" name="テキスト ボックス 580"/>
        <xdr:cNvSpPr txBox="1"/>
      </xdr:nvSpPr>
      <xdr:spPr>
        <a:xfrm>
          <a:off x="15214111" y="95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34978</xdr:rowOff>
    </xdr:from>
    <xdr:to>
      <xdr:col>21</xdr:col>
      <xdr:colOff>161925</xdr:colOff>
      <xdr:row>57</xdr:row>
      <xdr:rowOff>68226</xdr:rowOff>
    </xdr:to>
    <xdr:cxnSp macro="">
      <xdr:nvCxnSpPr>
        <xdr:cNvPr id="582" name="直線コネクタ 581"/>
        <xdr:cNvCxnSpPr/>
      </xdr:nvCxnSpPr>
      <xdr:spPr>
        <a:xfrm flipV="1">
          <a:off x="13703300" y="9807628"/>
          <a:ext cx="889000" cy="3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74937</xdr:rowOff>
    </xdr:from>
    <xdr:to>
      <xdr:col>21</xdr:col>
      <xdr:colOff>212725</xdr:colOff>
      <xdr:row>57</xdr:row>
      <xdr:rowOff>5087</xdr:rowOff>
    </xdr:to>
    <xdr:sp macro="" textlink="">
      <xdr:nvSpPr>
        <xdr:cNvPr id="583" name="フローチャート : 判断 582"/>
        <xdr:cNvSpPr/>
      </xdr:nvSpPr>
      <xdr:spPr>
        <a:xfrm>
          <a:off x="14541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21614</xdr:rowOff>
    </xdr:from>
    <xdr:ext cx="534377" cy="259045"/>
    <xdr:sp macro="" textlink="">
      <xdr:nvSpPr>
        <xdr:cNvPr id="584" name="テキスト ボックス 583"/>
        <xdr:cNvSpPr txBox="1"/>
      </xdr:nvSpPr>
      <xdr:spPr>
        <a:xfrm>
          <a:off x="14325111" y="945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68226</xdr:rowOff>
    </xdr:from>
    <xdr:to>
      <xdr:col>19</xdr:col>
      <xdr:colOff>644525</xdr:colOff>
      <xdr:row>57</xdr:row>
      <xdr:rowOff>109882</xdr:rowOff>
    </xdr:to>
    <xdr:cxnSp macro="">
      <xdr:nvCxnSpPr>
        <xdr:cNvPr id="585" name="直線コネクタ 584"/>
        <xdr:cNvCxnSpPr/>
      </xdr:nvCxnSpPr>
      <xdr:spPr>
        <a:xfrm flipV="1">
          <a:off x="12814300" y="9840876"/>
          <a:ext cx="8890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133532</xdr:rowOff>
    </xdr:from>
    <xdr:to>
      <xdr:col>20</xdr:col>
      <xdr:colOff>9525</xdr:colOff>
      <xdr:row>57</xdr:row>
      <xdr:rowOff>63682</xdr:rowOff>
    </xdr:to>
    <xdr:sp macro="" textlink="">
      <xdr:nvSpPr>
        <xdr:cNvPr id="586" name="フローチャート : 判断 585"/>
        <xdr:cNvSpPr/>
      </xdr:nvSpPr>
      <xdr:spPr>
        <a:xfrm>
          <a:off x="13652500" y="973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80209</xdr:rowOff>
    </xdr:from>
    <xdr:ext cx="534377" cy="259045"/>
    <xdr:sp macro="" textlink="">
      <xdr:nvSpPr>
        <xdr:cNvPr id="587" name="テキスト ボックス 586"/>
        <xdr:cNvSpPr txBox="1"/>
      </xdr:nvSpPr>
      <xdr:spPr>
        <a:xfrm>
          <a:off x="13436111" y="950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110279</xdr:rowOff>
    </xdr:from>
    <xdr:to>
      <xdr:col>18</xdr:col>
      <xdr:colOff>492125</xdr:colOff>
      <xdr:row>57</xdr:row>
      <xdr:rowOff>40429</xdr:rowOff>
    </xdr:to>
    <xdr:sp macro="" textlink="">
      <xdr:nvSpPr>
        <xdr:cNvPr id="588" name="フローチャート : 判断 587"/>
        <xdr:cNvSpPr/>
      </xdr:nvSpPr>
      <xdr:spPr>
        <a:xfrm>
          <a:off x="12763500" y="971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56956</xdr:rowOff>
    </xdr:from>
    <xdr:ext cx="534377" cy="259045"/>
    <xdr:sp macro="" textlink="">
      <xdr:nvSpPr>
        <xdr:cNvPr id="589" name="テキスト ボックス 588"/>
        <xdr:cNvSpPr txBox="1"/>
      </xdr:nvSpPr>
      <xdr:spPr>
        <a:xfrm>
          <a:off x="12547111" y="94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165330</xdr:rowOff>
    </xdr:from>
    <xdr:to>
      <xdr:col>23</xdr:col>
      <xdr:colOff>568325</xdr:colOff>
      <xdr:row>57</xdr:row>
      <xdr:rowOff>95480</xdr:rowOff>
    </xdr:to>
    <xdr:sp macro="" textlink="">
      <xdr:nvSpPr>
        <xdr:cNvPr id="595" name="円/楕円 594"/>
        <xdr:cNvSpPr/>
      </xdr:nvSpPr>
      <xdr:spPr>
        <a:xfrm>
          <a:off x="16268700" y="976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143757</xdr:rowOff>
    </xdr:from>
    <xdr:ext cx="534377" cy="259045"/>
    <xdr:sp macro="" textlink="">
      <xdr:nvSpPr>
        <xdr:cNvPr id="596" name="教育費該当値テキスト"/>
        <xdr:cNvSpPr txBox="1"/>
      </xdr:nvSpPr>
      <xdr:spPr>
        <a:xfrm>
          <a:off x="16370300" y="974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58,283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11354</xdr:rowOff>
    </xdr:from>
    <xdr:to>
      <xdr:col>22</xdr:col>
      <xdr:colOff>415925</xdr:colOff>
      <xdr:row>57</xdr:row>
      <xdr:rowOff>112954</xdr:rowOff>
    </xdr:to>
    <xdr:sp macro="" textlink="">
      <xdr:nvSpPr>
        <xdr:cNvPr id="597" name="円/楕円 596"/>
        <xdr:cNvSpPr/>
      </xdr:nvSpPr>
      <xdr:spPr>
        <a:xfrm>
          <a:off x="15430500" y="978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104081</xdr:rowOff>
    </xdr:from>
    <xdr:ext cx="534377" cy="259045"/>
    <xdr:sp macro="" textlink="">
      <xdr:nvSpPr>
        <xdr:cNvPr id="598" name="テキスト ボックス 597"/>
        <xdr:cNvSpPr txBox="1"/>
      </xdr:nvSpPr>
      <xdr:spPr>
        <a:xfrm>
          <a:off x="15214111" y="987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54,461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155628</xdr:rowOff>
    </xdr:from>
    <xdr:to>
      <xdr:col>21</xdr:col>
      <xdr:colOff>212725</xdr:colOff>
      <xdr:row>57</xdr:row>
      <xdr:rowOff>85778</xdr:rowOff>
    </xdr:to>
    <xdr:sp macro="" textlink="">
      <xdr:nvSpPr>
        <xdr:cNvPr id="599" name="円/楕円 598"/>
        <xdr:cNvSpPr/>
      </xdr:nvSpPr>
      <xdr:spPr>
        <a:xfrm>
          <a:off x="14541500" y="97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76905</xdr:rowOff>
    </xdr:from>
    <xdr:ext cx="534377" cy="259045"/>
    <xdr:sp macro="" textlink="">
      <xdr:nvSpPr>
        <xdr:cNvPr id="600" name="テキスト ボックス 599"/>
        <xdr:cNvSpPr txBox="1"/>
      </xdr:nvSpPr>
      <xdr:spPr>
        <a:xfrm>
          <a:off x="14325111" y="984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60,405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17426</xdr:rowOff>
    </xdr:from>
    <xdr:to>
      <xdr:col>20</xdr:col>
      <xdr:colOff>9525</xdr:colOff>
      <xdr:row>57</xdr:row>
      <xdr:rowOff>119026</xdr:rowOff>
    </xdr:to>
    <xdr:sp macro="" textlink="">
      <xdr:nvSpPr>
        <xdr:cNvPr id="601" name="円/楕円 600"/>
        <xdr:cNvSpPr/>
      </xdr:nvSpPr>
      <xdr:spPr>
        <a:xfrm>
          <a:off x="13652500" y="979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110153</xdr:rowOff>
    </xdr:from>
    <xdr:ext cx="534377" cy="259045"/>
    <xdr:sp macro="" textlink="">
      <xdr:nvSpPr>
        <xdr:cNvPr id="602" name="テキスト ボックス 601"/>
        <xdr:cNvSpPr txBox="1"/>
      </xdr:nvSpPr>
      <xdr:spPr>
        <a:xfrm>
          <a:off x="13436111" y="988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53,133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59082</xdr:rowOff>
    </xdr:from>
    <xdr:to>
      <xdr:col>18</xdr:col>
      <xdr:colOff>492125</xdr:colOff>
      <xdr:row>57</xdr:row>
      <xdr:rowOff>160682</xdr:rowOff>
    </xdr:to>
    <xdr:sp macro="" textlink="">
      <xdr:nvSpPr>
        <xdr:cNvPr id="603" name="円/楕円 602"/>
        <xdr:cNvSpPr/>
      </xdr:nvSpPr>
      <xdr:spPr>
        <a:xfrm>
          <a:off x="12763500" y="983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151809</xdr:rowOff>
    </xdr:from>
    <xdr:ext cx="534377" cy="259045"/>
    <xdr:sp macro="" textlink="">
      <xdr:nvSpPr>
        <xdr:cNvPr id="604" name="テキスト ボックス 603"/>
        <xdr:cNvSpPr txBox="1"/>
      </xdr:nvSpPr>
      <xdr:spPr>
        <a:xfrm>
          <a:off x="12547111" y="992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44,022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8" name="テキスト ボックス 61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0" name="テキスト ボックス 61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2" name="テキスト ボックス 62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26" name="直線コネクタ 625"/>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27" name="災害復旧費最小値テキスト"/>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29" name="災害復旧費最大値テキスト"/>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30" name="直線コネクタ 629"/>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1" name="直線コネクタ 630"/>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98699</xdr:rowOff>
    </xdr:from>
    <xdr:ext cx="469744" cy="259045"/>
    <xdr:sp macro="" textlink="">
      <xdr:nvSpPr>
        <xdr:cNvPr id="632" name="災害復旧費平均値テキスト"/>
        <xdr:cNvSpPr txBox="1"/>
      </xdr:nvSpPr>
      <xdr:spPr>
        <a:xfrm>
          <a:off x="16370300" y="13300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33" name="フローチャート : 判断 632"/>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4" name="直線コネクタ 633"/>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35" name="フローチャート : 判断 634"/>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18394</xdr:rowOff>
    </xdr:from>
    <xdr:ext cx="469744" cy="259045"/>
    <xdr:sp macro="" textlink="">
      <xdr:nvSpPr>
        <xdr:cNvPr id="636" name="テキスト ボックス 635"/>
        <xdr:cNvSpPr txBox="1"/>
      </xdr:nvSpPr>
      <xdr:spPr>
        <a:xfrm>
          <a:off x="15246427" y="1322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7" name="直線コネクタ 636"/>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52527</xdr:rowOff>
    </xdr:from>
    <xdr:to>
      <xdr:col>21</xdr:col>
      <xdr:colOff>212725</xdr:colOff>
      <xdr:row>78</xdr:row>
      <xdr:rowOff>154127</xdr:rowOff>
    </xdr:to>
    <xdr:sp macro="" textlink="">
      <xdr:nvSpPr>
        <xdr:cNvPr id="638" name="フローチャート : 判断 637"/>
        <xdr:cNvSpPr/>
      </xdr:nvSpPr>
      <xdr:spPr>
        <a:xfrm>
          <a:off x="14541500" y="1342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170654</xdr:rowOff>
    </xdr:from>
    <xdr:ext cx="534377" cy="259045"/>
    <xdr:sp macro="" textlink="">
      <xdr:nvSpPr>
        <xdr:cNvPr id="639" name="テキスト ボックス 638"/>
        <xdr:cNvSpPr txBox="1"/>
      </xdr:nvSpPr>
      <xdr:spPr>
        <a:xfrm>
          <a:off x="14325111" y="1320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0" name="直線コネクタ 639"/>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49071</xdr:rowOff>
    </xdr:from>
    <xdr:to>
      <xdr:col>20</xdr:col>
      <xdr:colOff>9525</xdr:colOff>
      <xdr:row>78</xdr:row>
      <xdr:rowOff>150671</xdr:rowOff>
    </xdr:to>
    <xdr:sp macro="" textlink="">
      <xdr:nvSpPr>
        <xdr:cNvPr id="641" name="フローチャート : 判断 640"/>
        <xdr:cNvSpPr/>
      </xdr:nvSpPr>
      <xdr:spPr>
        <a:xfrm>
          <a:off x="13652500" y="134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167198</xdr:rowOff>
    </xdr:from>
    <xdr:ext cx="534377" cy="259045"/>
    <xdr:sp macro="" textlink="">
      <xdr:nvSpPr>
        <xdr:cNvPr id="642" name="テキスト ボックス 641"/>
        <xdr:cNvSpPr txBox="1"/>
      </xdr:nvSpPr>
      <xdr:spPr>
        <a:xfrm>
          <a:off x="13436111" y="1319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57303</xdr:rowOff>
    </xdr:from>
    <xdr:to>
      <xdr:col>18</xdr:col>
      <xdr:colOff>492125</xdr:colOff>
      <xdr:row>78</xdr:row>
      <xdr:rowOff>158903</xdr:rowOff>
    </xdr:to>
    <xdr:sp macro="" textlink="">
      <xdr:nvSpPr>
        <xdr:cNvPr id="643" name="フローチャート : 判断 642"/>
        <xdr:cNvSpPr/>
      </xdr:nvSpPr>
      <xdr:spPr>
        <a:xfrm>
          <a:off x="12763500" y="1343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3980</xdr:rowOff>
    </xdr:from>
    <xdr:ext cx="534377" cy="259045"/>
    <xdr:sp macro="" textlink="">
      <xdr:nvSpPr>
        <xdr:cNvPr id="644" name="テキスト ボックス 643"/>
        <xdr:cNvSpPr txBox="1"/>
      </xdr:nvSpPr>
      <xdr:spPr>
        <a:xfrm>
          <a:off x="12547111" y="1320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0" name="円/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54249</xdr:rowOff>
    </xdr:from>
    <xdr:ext cx="249299" cy="259045"/>
    <xdr:sp macro="" textlink="">
      <xdr:nvSpPr>
        <xdr:cNvPr id="651" name="災害復旧費該当値テキスト"/>
        <xdr:cNvSpPr txBox="1"/>
      </xdr:nvSpPr>
      <xdr:spPr>
        <a:xfrm>
          <a:off x="16370300" y="13427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2" name="円/楕円 651"/>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3" name="テキスト ボックス 652"/>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4" name="円/楕円 65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5" name="テキスト ボックス 654"/>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6" name="円/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7" name="テキスト ボックス 656"/>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8" name="円/楕円 65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9" name="テキスト ボックス 658"/>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3" name="直線コネクタ 682"/>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4" name="公債費最小値テキスト"/>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5" name="直線コネクタ 684"/>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86" name="公債費最大値テキスト"/>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87" name="直線コネクタ 686"/>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129977</xdr:rowOff>
    </xdr:from>
    <xdr:to>
      <xdr:col>23</xdr:col>
      <xdr:colOff>517525</xdr:colOff>
      <xdr:row>97</xdr:row>
      <xdr:rowOff>138756</xdr:rowOff>
    </xdr:to>
    <xdr:cxnSp macro="">
      <xdr:nvCxnSpPr>
        <xdr:cNvPr id="688" name="直線コネクタ 687"/>
        <xdr:cNvCxnSpPr/>
      </xdr:nvCxnSpPr>
      <xdr:spPr>
        <a:xfrm flipV="1">
          <a:off x="15481300" y="16760627"/>
          <a:ext cx="838200" cy="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69228</xdr:rowOff>
    </xdr:from>
    <xdr:ext cx="534377" cy="259045"/>
    <xdr:sp macro="" textlink="">
      <xdr:nvSpPr>
        <xdr:cNvPr id="689" name="公債費平均値テキスト"/>
        <xdr:cNvSpPr txBox="1"/>
      </xdr:nvSpPr>
      <xdr:spPr>
        <a:xfrm>
          <a:off x="16370300" y="16356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0" name="フローチャート : 判断 689"/>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99130</xdr:rowOff>
    </xdr:from>
    <xdr:to>
      <xdr:col>22</xdr:col>
      <xdr:colOff>365125</xdr:colOff>
      <xdr:row>97</xdr:row>
      <xdr:rowOff>138756</xdr:rowOff>
    </xdr:to>
    <xdr:cxnSp macro="">
      <xdr:nvCxnSpPr>
        <xdr:cNvPr id="691" name="直線コネクタ 690"/>
        <xdr:cNvCxnSpPr/>
      </xdr:nvCxnSpPr>
      <xdr:spPr>
        <a:xfrm>
          <a:off x="14592300" y="16729780"/>
          <a:ext cx="889000" cy="3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92" name="フローチャート : 判断 691"/>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22638</xdr:rowOff>
    </xdr:from>
    <xdr:ext cx="534377" cy="259045"/>
    <xdr:sp macro="" textlink="">
      <xdr:nvSpPr>
        <xdr:cNvPr id="693" name="テキスト ボックス 692"/>
        <xdr:cNvSpPr txBox="1"/>
      </xdr:nvSpPr>
      <xdr:spPr>
        <a:xfrm>
          <a:off x="15214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99130</xdr:rowOff>
    </xdr:from>
    <xdr:to>
      <xdr:col>21</xdr:col>
      <xdr:colOff>161925</xdr:colOff>
      <xdr:row>97</xdr:row>
      <xdr:rowOff>120467</xdr:rowOff>
    </xdr:to>
    <xdr:cxnSp macro="">
      <xdr:nvCxnSpPr>
        <xdr:cNvPr id="694" name="直線コネクタ 693"/>
        <xdr:cNvCxnSpPr/>
      </xdr:nvCxnSpPr>
      <xdr:spPr>
        <a:xfrm flipV="1">
          <a:off x="13703300" y="16729780"/>
          <a:ext cx="889000" cy="2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169907</xdr:rowOff>
    </xdr:from>
    <xdr:to>
      <xdr:col>21</xdr:col>
      <xdr:colOff>212725</xdr:colOff>
      <xdr:row>97</xdr:row>
      <xdr:rowOff>100057</xdr:rowOff>
    </xdr:to>
    <xdr:sp macro="" textlink="">
      <xdr:nvSpPr>
        <xdr:cNvPr id="695" name="フローチャート : 判断 694"/>
        <xdr:cNvSpPr/>
      </xdr:nvSpPr>
      <xdr:spPr>
        <a:xfrm>
          <a:off x="14541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116584</xdr:rowOff>
    </xdr:from>
    <xdr:ext cx="534377" cy="259045"/>
    <xdr:sp macro="" textlink="">
      <xdr:nvSpPr>
        <xdr:cNvPr id="696" name="テキスト ボックス 695"/>
        <xdr:cNvSpPr txBox="1"/>
      </xdr:nvSpPr>
      <xdr:spPr>
        <a:xfrm>
          <a:off x="14325111" y="1640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120467</xdr:rowOff>
    </xdr:from>
    <xdr:to>
      <xdr:col>19</xdr:col>
      <xdr:colOff>644525</xdr:colOff>
      <xdr:row>97</xdr:row>
      <xdr:rowOff>135745</xdr:rowOff>
    </xdr:to>
    <xdr:cxnSp macro="">
      <xdr:nvCxnSpPr>
        <xdr:cNvPr id="697" name="直線コネクタ 696"/>
        <xdr:cNvCxnSpPr/>
      </xdr:nvCxnSpPr>
      <xdr:spPr>
        <a:xfrm flipV="1">
          <a:off x="12814300" y="16751117"/>
          <a:ext cx="889000" cy="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151476</xdr:rowOff>
    </xdr:from>
    <xdr:to>
      <xdr:col>20</xdr:col>
      <xdr:colOff>9525</xdr:colOff>
      <xdr:row>97</xdr:row>
      <xdr:rowOff>81626</xdr:rowOff>
    </xdr:to>
    <xdr:sp macro="" textlink="">
      <xdr:nvSpPr>
        <xdr:cNvPr id="698" name="フローチャート : 判断 697"/>
        <xdr:cNvSpPr/>
      </xdr:nvSpPr>
      <xdr:spPr>
        <a:xfrm>
          <a:off x="13652500" y="1661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98153</xdr:rowOff>
    </xdr:from>
    <xdr:ext cx="534377" cy="259045"/>
    <xdr:sp macro="" textlink="">
      <xdr:nvSpPr>
        <xdr:cNvPr id="699" name="テキスト ボックス 698"/>
        <xdr:cNvSpPr txBox="1"/>
      </xdr:nvSpPr>
      <xdr:spPr>
        <a:xfrm>
          <a:off x="13436111" y="163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142506</xdr:rowOff>
    </xdr:from>
    <xdr:to>
      <xdr:col>18</xdr:col>
      <xdr:colOff>492125</xdr:colOff>
      <xdr:row>97</xdr:row>
      <xdr:rowOff>72656</xdr:rowOff>
    </xdr:to>
    <xdr:sp macro="" textlink="">
      <xdr:nvSpPr>
        <xdr:cNvPr id="700" name="フローチャート : 判断 699"/>
        <xdr:cNvSpPr/>
      </xdr:nvSpPr>
      <xdr:spPr>
        <a:xfrm>
          <a:off x="12763500" y="1660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89183</xdr:rowOff>
    </xdr:from>
    <xdr:ext cx="534377" cy="259045"/>
    <xdr:sp macro="" textlink="">
      <xdr:nvSpPr>
        <xdr:cNvPr id="701" name="テキスト ボックス 700"/>
        <xdr:cNvSpPr txBox="1"/>
      </xdr:nvSpPr>
      <xdr:spPr>
        <a:xfrm>
          <a:off x="12547111" y="1637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79177</xdr:rowOff>
    </xdr:from>
    <xdr:to>
      <xdr:col>23</xdr:col>
      <xdr:colOff>568325</xdr:colOff>
      <xdr:row>98</xdr:row>
      <xdr:rowOff>9327</xdr:rowOff>
    </xdr:to>
    <xdr:sp macro="" textlink="">
      <xdr:nvSpPr>
        <xdr:cNvPr id="707" name="円/楕円 706"/>
        <xdr:cNvSpPr/>
      </xdr:nvSpPr>
      <xdr:spPr>
        <a:xfrm>
          <a:off x="16268700" y="167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165554</xdr:rowOff>
    </xdr:from>
    <xdr:ext cx="534377" cy="259045"/>
    <xdr:sp macro="" textlink="">
      <xdr:nvSpPr>
        <xdr:cNvPr id="708" name="公債費該当値テキスト"/>
        <xdr:cNvSpPr txBox="1"/>
      </xdr:nvSpPr>
      <xdr:spPr>
        <a:xfrm>
          <a:off x="16370300" y="1662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33,776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87956</xdr:rowOff>
    </xdr:from>
    <xdr:to>
      <xdr:col>22</xdr:col>
      <xdr:colOff>415925</xdr:colOff>
      <xdr:row>98</xdr:row>
      <xdr:rowOff>18106</xdr:rowOff>
    </xdr:to>
    <xdr:sp macro="" textlink="">
      <xdr:nvSpPr>
        <xdr:cNvPr id="709" name="円/楕円 708"/>
        <xdr:cNvSpPr/>
      </xdr:nvSpPr>
      <xdr:spPr>
        <a:xfrm>
          <a:off x="15430500" y="1671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9233</xdr:rowOff>
    </xdr:from>
    <xdr:ext cx="534377" cy="259045"/>
    <xdr:sp macro="" textlink="">
      <xdr:nvSpPr>
        <xdr:cNvPr id="710" name="テキスト ボックス 709"/>
        <xdr:cNvSpPr txBox="1"/>
      </xdr:nvSpPr>
      <xdr:spPr>
        <a:xfrm>
          <a:off x="15214111" y="1681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32,624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48330</xdr:rowOff>
    </xdr:from>
    <xdr:to>
      <xdr:col>21</xdr:col>
      <xdr:colOff>212725</xdr:colOff>
      <xdr:row>97</xdr:row>
      <xdr:rowOff>149930</xdr:rowOff>
    </xdr:to>
    <xdr:sp macro="" textlink="">
      <xdr:nvSpPr>
        <xdr:cNvPr id="711" name="円/楕円 710"/>
        <xdr:cNvSpPr/>
      </xdr:nvSpPr>
      <xdr:spPr>
        <a:xfrm>
          <a:off x="14541500" y="166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141057</xdr:rowOff>
    </xdr:from>
    <xdr:ext cx="534377" cy="259045"/>
    <xdr:sp macro="" textlink="">
      <xdr:nvSpPr>
        <xdr:cNvPr id="712" name="テキスト ボックス 711"/>
        <xdr:cNvSpPr txBox="1"/>
      </xdr:nvSpPr>
      <xdr:spPr>
        <a:xfrm>
          <a:off x="14325111" y="1677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37,824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69667</xdr:rowOff>
    </xdr:from>
    <xdr:to>
      <xdr:col>20</xdr:col>
      <xdr:colOff>9525</xdr:colOff>
      <xdr:row>97</xdr:row>
      <xdr:rowOff>171267</xdr:rowOff>
    </xdr:to>
    <xdr:sp macro="" textlink="">
      <xdr:nvSpPr>
        <xdr:cNvPr id="713" name="円/楕円 712"/>
        <xdr:cNvSpPr/>
      </xdr:nvSpPr>
      <xdr:spPr>
        <a:xfrm>
          <a:off x="13652500" y="1670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162394</xdr:rowOff>
    </xdr:from>
    <xdr:ext cx="534377" cy="259045"/>
    <xdr:sp macro="" textlink="">
      <xdr:nvSpPr>
        <xdr:cNvPr id="714" name="テキスト ボックス 713"/>
        <xdr:cNvSpPr txBox="1"/>
      </xdr:nvSpPr>
      <xdr:spPr>
        <a:xfrm>
          <a:off x="13436111" y="167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35,024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84945</xdr:rowOff>
    </xdr:from>
    <xdr:to>
      <xdr:col>18</xdr:col>
      <xdr:colOff>492125</xdr:colOff>
      <xdr:row>98</xdr:row>
      <xdr:rowOff>15095</xdr:rowOff>
    </xdr:to>
    <xdr:sp macro="" textlink="">
      <xdr:nvSpPr>
        <xdr:cNvPr id="715" name="円/楕円 714"/>
        <xdr:cNvSpPr/>
      </xdr:nvSpPr>
      <xdr:spPr>
        <a:xfrm>
          <a:off x="12763500" y="167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6222</xdr:rowOff>
    </xdr:from>
    <xdr:ext cx="534377" cy="259045"/>
    <xdr:sp macro="" textlink="">
      <xdr:nvSpPr>
        <xdr:cNvPr id="716" name="テキスト ボックス 715"/>
        <xdr:cNvSpPr txBox="1"/>
      </xdr:nvSpPr>
      <xdr:spPr>
        <a:xfrm>
          <a:off x="12547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40" name="直線コネクタ 739"/>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41" name="諸支出金最小値テキスト"/>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43" name="諸支出金最大値テキスト"/>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4" name="直線コネクタ 743"/>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46" name="諸支出金平均値テキスト"/>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47" name="フローチャート : 判断 746"/>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150749</xdr:rowOff>
    </xdr:from>
    <xdr:to>
      <xdr:col>31</xdr:col>
      <xdr:colOff>34925</xdr:colOff>
      <xdr:row>39</xdr:row>
      <xdr:rowOff>44450</xdr:rowOff>
    </xdr:to>
    <xdr:cxnSp macro="">
      <xdr:nvCxnSpPr>
        <xdr:cNvPr id="748" name="直線コネクタ 747"/>
        <xdr:cNvCxnSpPr/>
      </xdr:nvCxnSpPr>
      <xdr:spPr>
        <a:xfrm>
          <a:off x="20434300" y="6665849"/>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49" name="フローチャート : 判断 748"/>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50" name="テキスト ボックス 749"/>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150749</xdr:rowOff>
    </xdr:from>
    <xdr:to>
      <xdr:col>29</xdr:col>
      <xdr:colOff>517525</xdr:colOff>
      <xdr:row>39</xdr:row>
      <xdr:rowOff>44450</xdr:rowOff>
    </xdr:to>
    <xdr:cxnSp macro="">
      <xdr:nvCxnSpPr>
        <xdr:cNvPr id="751" name="直線コネクタ 750"/>
        <xdr:cNvCxnSpPr/>
      </xdr:nvCxnSpPr>
      <xdr:spPr>
        <a:xfrm flipV="1">
          <a:off x="19545300" y="6665849"/>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88392</xdr:rowOff>
    </xdr:from>
    <xdr:to>
      <xdr:col>29</xdr:col>
      <xdr:colOff>568325</xdr:colOff>
      <xdr:row>39</xdr:row>
      <xdr:rowOff>18542</xdr:rowOff>
    </xdr:to>
    <xdr:sp macro="" textlink="">
      <xdr:nvSpPr>
        <xdr:cNvPr id="752" name="フローチャート : 判断 751"/>
        <xdr:cNvSpPr/>
      </xdr:nvSpPr>
      <xdr:spPr>
        <a:xfrm>
          <a:off x="20383500" y="660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35069</xdr:rowOff>
    </xdr:from>
    <xdr:ext cx="378565" cy="259045"/>
    <xdr:sp macro="" textlink="">
      <xdr:nvSpPr>
        <xdr:cNvPr id="753" name="テキスト ボックス 752"/>
        <xdr:cNvSpPr txBox="1"/>
      </xdr:nvSpPr>
      <xdr:spPr>
        <a:xfrm>
          <a:off x="20245017" y="637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122047</xdr:rowOff>
    </xdr:from>
    <xdr:to>
      <xdr:col>28</xdr:col>
      <xdr:colOff>365125</xdr:colOff>
      <xdr:row>39</xdr:row>
      <xdr:rowOff>52197</xdr:rowOff>
    </xdr:to>
    <xdr:sp macro="" textlink="">
      <xdr:nvSpPr>
        <xdr:cNvPr id="755" name="フローチャート : 判断 754"/>
        <xdr:cNvSpPr/>
      </xdr:nvSpPr>
      <xdr:spPr>
        <a:xfrm>
          <a:off x="194945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68724</xdr:rowOff>
    </xdr:from>
    <xdr:ext cx="378565" cy="259045"/>
    <xdr:sp macro="" textlink="">
      <xdr:nvSpPr>
        <xdr:cNvPr id="756" name="テキスト ボックス 755"/>
        <xdr:cNvSpPr txBox="1"/>
      </xdr:nvSpPr>
      <xdr:spPr>
        <a:xfrm>
          <a:off x="19356017" y="6412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106172</xdr:rowOff>
    </xdr:from>
    <xdr:to>
      <xdr:col>27</xdr:col>
      <xdr:colOff>161925</xdr:colOff>
      <xdr:row>37</xdr:row>
      <xdr:rowOff>36322</xdr:rowOff>
    </xdr:to>
    <xdr:sp macro="" textlink="">
      <xdr:nvSpPr>
        <xdr:cNvPr id="757" name="フローチャート : 判断 756"/>
        <xdr:cNvSpPr/>
      </xdr:nvSpPr>
      <xdr:spPr>
        <a:xfrm>
          <a:off x="18605500" y="627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52849</xdr:rowOff>
    </xdr:from>
    <xdr:ext cx="469744" cy="259045"/>
    <xdr:sp macro="" textlink="">
      <xdr:nvSpPr>
        <xdr:cNvPr id="758" name="テキスト ボックス 757"/>
        <xdr:cNvSpPr txBox="1"/>
      </xdr:nvSpPr>
      <xdr:spPr>
        <a:xfrm>
          <a:off x="18421427" y="605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249299" cy="259045"/>
    <xdr:sp macro="" textlink="">
      <xdr:nvSpPr>
        <xdr:cNvPr id="765" name="諸支出金該当値テキスト"/>
        <xdr:cNvSpPr txBox="1"/>
      </xdr:nvSpPr>
      <xdr:spPr>
        <a:xfrm>
          <a:off x="22212300" y="6633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99949</xdr:rowOff>
    </xdr:from>
    <xdr:to>
      <xdr:col>29</xdr:col>
      <xdr:colOff>568325</xdr:colOff>
      <xdr:row>39</xdr:row>
      <xdr:rowOff>30099</xdr:rowOff>
    </xdr:to>
    <xdr:sp macro="" textlink="">
      <xdr:nvSpPr>
        <xdr:cNvPr id="768" name="円/楕円 767"/>
        <xdr:cNvSpPr/>
      </xdr:nvSpPr>
      <xdr:spPr>
        <a:xfrm>
          <a:off x="20383500" y="661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21226</xdr:rowOff>
    </xdr:from>
    <xdr:ext cx="378565" cy="259045"/>
    <xdr:sp macro="" textlink="">
      <xdr:nvSpPr>
        <xdr:cNvPr id="769" name="テキスト ボックス 768"/>
        <xdr:cNvSpPr txBox="1"/>
      </xdr:nvSpPr>
      <xdr:spPr>
        <a:xfrm>
          <a:off x="20245017" y="6707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目的別歳出においては、ほとんどの費目で類似団体平均と同程度もしくはそれ以下で推移している。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その中で最も大きな割合を占めているのは、民生費の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127,007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である。内訳は主に、福祉医療費を始めとする各福祉事業の扶助費であるため削減することが難しいものが多いが、適正な審査及び給付を行い、特に町単独事業に係る経費によって財政を圧迫することがないよう努めていく。そのほか、国保税の収納率向上を図り、国民健康保険事業への赤字補填分の繰出金を削減するなど、民生費の歳出抑制に継続的に取り組んで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58,283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であるが、学校や体育施設等の老朽化による工事費により毎年若干の増減がみられる。工事費以外でみると、幼稚園から中学校までの充実した教育のため臨時職員やパート職員を年々増員しており、物件費が増加傾向となっている。臨時職員等に関しては、今後も必要性を検討しつつ適正な配置を行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群馬県千代田町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財政調整基金については、土地開発基金を廃止しその一部を財政調整基金に積み立てた平成</a:t>
          </a:r>
          <a:r>
            <a:rPr kumimoji="1" lang="en-US" altLang="ja-JP"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年度を除くと、近年取り崩しが多く残高が減少傾向にある。今後は取り崩した分を積み戻し、基金残高を維持出来るよう努めていく。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については、適正な水準よりもやや高い比率で推移していたが、今年度は３月末にも予算の補正を行ったことにより、適正な水準に納まっている。今後も的確な予算の把握と、計画的な事業の実施により歳入歳出の均衡を図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実質単年度収支については、２年連続でマイナスの数値となっているが、引き続き経費の削減とともに、自主財源である町税を中心とした歳入の確保を図り、基金に頼らない財政運営に努めていく。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群馬県千代田町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連結実質赤字比率については、対象となるすべての会計において黒字であるため、算出されていない。なお、その他会計となっている水道事業は、今年度から群馬東部水道企業団に移行した。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今後も引き続き、健全な財政運営に努めていく。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x14ac:dyDescent="0.1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5172466</v>
      </c>
      <c r="BO4" s="351"/>
      <c r="BP4" s="351"/>
      <c r="BQ4" s="351"/>
      <c r="BR4" s="351"/>
      <c r="BS4" s="351"/>
      <c r="BT4" s="351"/>
      <c r="BU4" s="352"/>
      <c r="BV4" s="350">
        <v>4967343</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5.7</v>
      </c>
      <c r="CU4" s="357"/>
      <c r="CV4" s="357"/>
      <c r="CW4" s="357"/>
      <c r="CX4" s="357"/>
      <c r="CY4" s="357"/>
      <c r="CZ4" s="357"/>
      <c r="DA4" s="358"/>
      <c r="DB4" s="356">
        <v>7.7</v>
      </c>
      <c r="DC4" s="357"/>
      <c r="DD4" s="357"/>
      <c r="DE4" s="357"/>
      <c r="DF4" s="357"/>
      <c r="DG4" s="357"/>
      <c r="DH4" s="357"/>
      <c r="DI4" s="358"/>
      <c r="DJ4" s="139"/>
      <c r="DK4" s="139"/>
      <c r="DL4" s="139"/>
      <c r="DM4" s="139"/>
      <c r="DN4" s="139"/>
      <c r="DO4" s="139"/>
    </row>
    <row r="5" spans="1:119" ht="18.75" customHeight="1" x14ac:dyDescent="0.1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4954660</v>
      </c>
      <c r="BO5" s="388"/>
      <c r="BP5" s="388"/>
      <c r="BQ5" s="388"/>
      <c r="BR5" s="388"/>
      <c r="BS5" s="388"/>
      <c r="BT5" s="388"/>
      <c r="BU5" s="389"/>
      <c r="BV5" s="387">
        <v>4688160</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94.2</v>
      </c>
      <c r="CU5" s="385"/>
      <c r="CV5" s="385"/>
      <c r="CW5" s="385"/>
      <c r="CX5" s="385"/>
      <c r="CY5" s="385"/>
      <c r="CZ5" s="385"/>
      <c r="DA5" s="386"/>
      <c r="DB5" s="384">
        <v>90.2</v>
      </c>
      <c r="DC5" s="385"/>
      <c r="DD5" s="385"/>
      <c r="DE5" s="385"/>
      <c r="DF5" s="385"/>
      <c r="DG5" s="385"/>
      <c r="DH5" s="385"/>
      <c r="DI5" s="386"/>
      <c r="DJ5" s="139"/>
      <c r="DK5" s="139"/>
      <c r="DL5" s="139"/>
      <c r="DM5" s="139"/>
      <c r="DN5" s="139"/>
      <c r="DO5" s="139"/>
    </row>
    <row r="6" spans="1:119" ht="18.75" customHeight="1" x14ac:dyDescent="0.15">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217806</v>
      </c>
      <c r="BO6" s="388"/>
      <c r="BP6" s="388"/>
      <c r="BQ6" s="388"/>
      <c r="BR6" s="388"/>
      <c r="BS6" s="388"/>
      <c r="BT6" s="388"/>
      <c r="BU6" s="389"/>
      <c r="BV6" s="387">
        <v>279183</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101.1</v>
      </c>
      <c r="CU6" s="425"/>
      <c r="CV6" s="425"/>
      <c r="CW6" s="425"/>
      <c r="CX6" s="425"/>
      <c r="CY6" s="425"/>
      <c r="CZ6" s="425"/>
      <c r="DA6" s="426"/>
      <c r="DB6" s="424">
        <v>97.6</v>
      </c>
      <c r="DC6" s="425"/>
      <c r="DD6" s="425"/>
      <c r="DE6" s="425"/>
      <c r="DF6" s="425"/>
      <c r="DG6" s="425"/>
      <c r="DH6" s="425"/>
      <c r="DI6" s="426"/>
      <c r="DJ6" s="139"/>
      <c r="DK6" s="139"/>
      <c r="DL6" s="139"/>
      <c r="DM6" s="139"/>
      <c r="DN6" s="139"/>
      <c r="DO6" s="139"/>
    </row>
    <row r="7" spans="1:119" ht="18.75" customHeight="1" x14ac:dyDescent="0.1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41847</v>
      </c>
      <c r="BO7" s="388"/>
      <c r="BP7" s="388"/>
      <c r="BQ7" s="388"/>
      <c r="BR7" s="388"/>
      <c r="BS7" s="388"/>
      <c r="BT7" s="388"/>
      <c r="BU7" s="389"/>
      <c r="BV7" s="387">
        <v>39096</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3069486</v>
      </c>
      <c r="CU7" s="388"/>
      <c r="CV7" s="388"/>
      <c r="CW7" s="388"/>
      <c r="CX7" s="388"/>
      <c r="CY7" s="388"/>
      <c r="CZ7" s="388"/>
      <c r="DA7" s="389"/>
      <c r="DB7" s="387">
        <v>3121542</v>
      </c>
      <c r="DC7" s="388"/>
      <c r="DD7" s="388"/>
      <c r="DE7" s="388"/>
      <c r="DF7" s="388"/>
      <c r="DG7" s="388"/>
      <c r="DH7" s="388"/>
      <c r="DI7" s="389"/>
      <c r="DJ7" s="139"/>
      <c r="DK7" s="139"/>
      <c r="DL7" s="139"/>
      <c r="DM7" s="139"/>
      <c r="DN7" s="139"/>
      <c r="DO7" s="139"/>
    </row>
    <row r="8" spans="1:119" ht="18.75" customHeight="1" thickBot="1" x14ac:dyDescent="0.2">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175959</v>
      </c>
      <c r="BO8" s="388"/>
      <c r="BP8" s="388"/>
      <c r="BQ8" s="388"/>
      <c r="BR8" s="388"/>
      <c r="BS8" s="388"/>
      <c r="BT8" s="388"/>
      <c r="BU8" s="389"/>
      <c r="BV8" s="387">
        <v>240087</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0.8</v>
      </c>
      <c r="CU8" s="428"/>
      <c r="CV8" s="428"/>
      <c r="CW8" s="428"/>
      <c r="CX8" s="428"/>
      <c r="CY8" s="428"/>
      <c r="CZ8" s="428"/>
      <c r="DA8" s="429"/>
      <c r="DB8" s="427">
        <v>0.8</v>
      </c>
      <c r="DC8" s="428"/>
      <c r="DD8" s="428"/>
      <c r="DE8" s="428"/>
      <c r="DF8" s="428"/>
      <c r="DG8" s="428"/>
      <c r="DH8" s="428"/>
      <c r="DI8" s="429"/>
      <c r="DJ8" s="139"/>
      <c r="DK8" s="139"/>
      <c r="DL8" s="139"/>
      <c r="DM8" s="139"/>
      <c r="DN8" s="139"/>
      <c r="DO8" s="139"/>
    </row>
    <row r="9" spans="1:119" ht="18.75" customHeight="1" thickBot="1" x14ac:dyDescent="0.2">
      <c r="A9" s="140"/>
      <c r="B9" s="381" t="s">
        <v>96</v>
      </c>
      <c r="C9" s="382"/>
      <c r="D9" s="382"/>
      <c r="E9" s="382"/>
      <c r="F9" s="382"/>
      <c r="G9" s="382"/>
      <c r="H9" s="382"/>
      <c r="I9" s="382"/>
      <c r="J9" s="382"/>
      <c r="K9" s="430"/>
      <c r="L9" s="431" t="s">
        <v>97</v>
      </c>
      <c r="M9" s="432"/>
      <c r="N9" s="432"/>
      <c r="O9" s="432"/>
      <c r="P9" s="432"/>
      <c r="Q9" s="433"/>
      <c r="R9" s="434">
        <v>11318</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78</v>
      </c>
      <c r="AV9" s="420"/>
      <c r="AW9" s="420"/>
      <c r="AX9" s="420"/>
      <c r="AY9" s="421" t="s">
        <v>100</v>
      </c>
      <c r="AZ9" s="422"/>
      <c r="BA9" s="422"/>
      <c r="BB9" s="422"/>
      <c r="BC9" s="422"/>
      <c r="BD9" s="422"/>
      <c r="BE9" s="422"/>
      <c r="BF9" s="422"/>
      <c r="BG9" s="422"/>
      <c r="BH9" s="422"/>
      <c r="BI9" s="422"/>
      <c r="BJ9" s="422"/>
      <c r="BK9" s="422"/>
      <c r="BL9" s="422"/>
      <c r="BM9" s="423"/>
      <c r="BN9" s="387">
        <v>-64128</v>
      </c>
      <c r="BO9" s="388"/>
      <c r="BP9" s="388"/>
      <c r="BQ9" s="388"/>
      <c r="BR9" s="388"/>
      <c r="BS9" s="388"/>
      <c r="BT9" s="388"/>
      <c r="BU9" s="389"/>
      <c r="BV9" s="387">
        <v>-18148</v>
      </c>
      <c r="BW9" s="388"/>
      <c r="BX9" s="388"/>
      <c r="BY9" s="388"/>
      <c r="BZ9" s="388"/>
      <c r="CA9" s="388"/>
      <c r="CB9" s="388"/>
      <c r="CC9" s="389"/>
      <c r="CD9" s="390" t="s">
        <v>101</v>
      </c>
      <c r="CE9" s="391"/>
      <c r="CF9" s="391"/>
      <c r="CG9" s="391"/>
      <c r="CH9" s="391"/>
      <c r="CI9" s="391"/>
      <c r="CJ9" s="391"/>
      <c r="CK9" s="391"/>
      <c r="CL9" s="391"/>
      <c r="CM9" s="391"/>
      <c r="CN9" s="391"/>
      <c r="CO9" s="391"/>
      <c r="CP9" s="391"/>
      <c r="CQ9" s="391"/>
      <c r="CR9" s="391"/>
      <c r="CS9" s="392"/>
      <c r="CT9" s="384">
        <v>9.8000000000000007</v>
      </c>
      <c r="CU9" s="385"/>
      <c r="CV9" s="385"/>
      <c r="CW9" s="385"/>
      <c r="CX9" s="385"/>
      <c r="CY9" s="385"/>
      <c r="CZ9" s="385"/>
      <c r="DA9" s="386"/>
      <c r="DB9" s="384">
        <v>9.5</v>
      </c>
      <c r="DC9" s="385"/>
      <c r="DD9" s="385"/>
      <c r="DE9" s="385"/>
      <c r="DF9" s="385"/>
      <c r="DG9" s="385"/>
      <c r="DH9" s="385"/>
      <c r="DI9" s="386"/>
      <c r="DJ9" s="139"/>
      <c r="DK9" s="139"/>
      <c r="DL9" s="139"/>
      <c r="DM9" s="139"/>
      <c r="DN9" s="139"/>
      <c r="DO9" s="139"/>
    </row>
    <row r="10" spans="1:119" ht="18.75" customHeight="1" thickBot="1" x14ac:dyDescent="0.2">
      <c r="A10" s="140"/>
      <c r="B10" s="381"/>
      <c r="C10" s="382"/>
      <c r="D10" s="382"/>
      <c r="E10" s="382"/>
      <c r="F10" s="382"/>
      <c r="G10" s="382"/>
      <c r="H10" s="382"/>
      <c r="I10" s="382"/>
      <c r="J10" s="382"/>
      <c r="K10" s="430"/>
      <c r="L10" s="437" t="s">
        <v>102</v>
      </c>
      <c r="M10" s="417"/>
      <c r="N10" s="417"/>
      <c r="O10" s="417"/>
      <c r="P10" s="417"/>
      <c r="Q10" s="418"/>
      <c r="R10" s="438">
        <v>11473</v>
      </c>
      <c r="S10" s="439"/>
      <c r="T10" s="439"/>
      <c r="U10" s="439"/>
      <c r="V10" s="440"/>
      <c r="W10" s="375"/>
      <c r="X10" s="376"/>
      <c r="Y10" s="376"/>
      <c r="Z10" s="376"/>
      <c r="AA10" s="376"/>
      <c r="AB10" s="376"/>
      <c r="AC10" s="376"/>
      <c r="AD10" s="376"/>
      <c r="AE10" s="376"/>
      <c r="AF10" s="376"/>
      <c r="AG10" s="376"/>
      <c r="AH10" s="376"/>
      <c r="AI10" s="376"/>
      <c r="AJ10" s="376"/>
      <c r="AK10" s="376"/>
      <c r="AL10" s="379"/>
      <c r="AM10" s="416" t="s">
        <v>103</v>
      </c>
      <c r="AN10" s="417"/>
      <c r="AO10" s="417"/>
      <c r="AP10" s="417"/>
      <c r="AQ10" s="417"/>
      <c r="AR10" s="417"/>
      <c r="AS10" s="417"/>
      <c r="AT10" s="418"/>
      <c r="AU10" s="419" t="s">
        <v>104</v>
      </c>
      <c r="AV10" s="420"/>
      <c r="AW10" s="420"/>
      <c r="AX10" s="420"/>
      <c r="AY10" s="421" t="s">
        <v>105</v>
      </c>
      <c r="AZ10" s="422"/>
      <c r="BA10" s="422"/>
      <c r="BB10" s="422"/>
      <c r="BC10" s="422"/>
      <c r="BD10" s="422"/>
      <c r="BE10" s="422"/>
      <c r="BF10" s="422"/>
      <c r="BG10" s="422"/>
      <c r="BH10" s="422"/>
      <c r="BI10" s="422"/>
      <c r="BJ10" s="422"/>
      <c r="BK10" s="422"/>
      <c r="BL10" s="422"/>
      <c r="BM10" s="423"/>
      <c r="BN10" s="387">
        <v>131313</v>
      </c>
      <c r="BO10" s="388"/>
      <c r="BP10" s="388"/>
      <c r="BQ10" s="388"/>
      <c r="BR10" s="388"/>
      <c r="BS10" s="388"/>
      <c r="BT10" s="388"/>
      <c r="BU10" s="389"/>
      <c r="BV10" s="387">
        <v>156699</v>
      </c>
      <c r="BW10" s="388"/>
      <c r="BX10" s="388"/>
      <c r="BY10" s="388"/>
      <c r="BZ10" s="388"/>
      <c r="CA10" s="388"/>
      <c r="CB10" s="388"/>
      <c r="CC10" s="38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81"/>
      <c r="C11" s="382"/>
      <c r="D11" s="382"/>
      <c r="E11" s="382"/>
      <c r="F11" s="382"/>
      <c r="G11" s="382"/>
      <c r="H11" s="382"/>
      <c r="I11" s="382"/>
      <c r="J11" s="382"/>
      <c r="K11" s="430"/>
      <c r="L11" s="441" t="s">
        <v>107</v>
      </c>
      <c r="M11" s="442"/>
      <c r="N11" s="442"/>
      <c r="O11" s="442"/>
      <c r="P11" s="442"/>
      <c r="Q11" s="443"/>
      <c r="R11" s="444" t="s">
        <v>108</v>
      </c>
      <c r="S11" s="445"/>
      <c r="T11" s="445"/>
      <c r="U11" s="445"/>
      <c r="V11" s="446"/>
      <c r="W11" s="375"/>
      <c r="X11" s="376"/>
      <c r="Y11" s="376"/>
      <c r="Z11" s="376"/>
      <c r="AA11" s="376"/>
      <c r="AB11" s="376"/>
      <c r="AC11" s="376"/>
      <c r="AD11" s="376"/>
      <c r="AE11" s="376"/>
      <c r="AF11" s="376"/>
      <c r="AG11" s="376"/>
      <c r="AH11" s="376"/>
      <c r="AI11" s="376"/>
      <c r="AJ11" s="376"/>
      <c r="AK11" s="376"/>
      <c r="AL11" s="379"/>
      <c r="AM11" s="416" t="s">
        <v>109</v>
      </c>
      <c r="AN11" s="417"/>
      <c r="AO11" s="417"/>
      <c r="AP11" s="417"/>
      <c r="AQ11" s="417"/>
      <c r="AR11" s="417"/>
      <c r="AS11" s="417"/>
      <c r="AT11" s="418"/>
      <c r="AU11" s="419" t="s">
        <v>78</v>
      </c>
      <c r="AV11" s="420"/>
      <c r="AW11" s="420"/>
      <c r="AX11" s="420"/>
      <c r="AY11" s="421" t="s">
        <v>110</v>
      </c>
      <c r="AZ11" s="422"/>
      <c r="BA11" s="422"/>
      <c r="BB11" s="422"/>
      <c r="BC11" s="422"/>
      <c r="BD11" s="422"/>
      <c r="BE11" s="422"/>
      <c r="BF11" s="422"/>
      <c r="BG11" s="422"/>
      <c r="BH11" s="422"/>
      <c r="BI11" s="422"/>
      <c r="BJ11" s="422"/>
      <c r="BK11" s="422"/>
      <c r="BL11" s="422"/>
      <c r="BM11" s="423"/>
      <c r="BN11" s="387" t="s">
        <v>111</v>
      </c>
      <c r="BO11" s="388"/>
      <c r="BP11" s="388"/>
      <c r="BQ11" s="388"/>
      <c r="BR11" s="388"/>
      <c r="BS11" s="388"/>
      <c r="BT11" s="388"/>
      <c r="BU11" s="389"/>
      <c r="BV11" s="387" t="s">
        <v>111</v>
      </c>
      <c r="BW11" s="388"/>
      <c r="BX11" s="388"/>
      <c r="BY11" s="388"/>
      <c r="BZ11" s="388"/>
      <c r="CA11" s="388"/>
      <c r="CB11" s="388"/>
      <c r="CC11" s="389"/>
      <c r="CD11" s="390" t="s">
        <v>112</v>
      </c>
      <c r="CE11" s="391"/>
      <c r="CF11" s="391"/>
      <c r="CG11" s="391"/>
      <c r="CH11" s="391"/>
      <c r="CI11" s="391"/>
      <c r="CJ11" s="391"/>
      <c r="CK11" s="391"/>
      <c r="CL11" s="391"/>
      <c r="CM11" s="391"/>
      <c r="CN11" s="391"/>
      <c r="CO11" s="391"/>
      <c r="CP11" s="391"/>
      <c r="CQ11" s="391"/>
      <c r="CR11" s="391"/>
      <c r="CS11" s="392"/>
      <c r="CT11" s="427" t="s">
        <v>111</v>
      </c>
      <c r="CU11" s="428"/>
      <c r="CV11" s="428"/>
      <c r="CW11" s="428"/>
      <c r="CX11" s="428"/>
      <c r="CY11" s="428"/>
      <c r="CZ11" s="428"/>
      <c r="DA11" s="429"/>
      <c r="DB11" s="427" t="s">
        <v>111</v>
      </c>
      <c r="DC11" s="428"/>
      <c r="DD11" s="428"/>
      <c r="DE11" s="428"/>
      <c r="DF11" s="428"/>
      <c r="DG11" s="428"/>
      <c r="DH11" s="428"/>
      <c r="DI11" s="429"/>
      <c r="DJ11" s="139"/>
      <c r="DK11" s="139"/>
      <c r="DL11" s="139"/>
      <c r="DM11" s="139"/>
      <c r="DN11" s="139"/>
      <c r="DO11" s="139"/>
    </row>
    <row r="12" spans="1:119" ht="18.75" customHeight="1" x14ac:dyDescent="0.15">
      <c r="A12" s="140"/>
      <c r="B12" s="447" t="s">
        <v>113</v>
      </c>
      <c r="C12" s="448"/>
      <c r="D12" s="448"/>
      <c r="E12" s="448"/>
      <c r="F12" s="448"/>
      <c r="G12" s="448"/>
      <c r="H12" s="448"/>
      <c r="I12" s="448"/>
      <c r="J12" s="448"/>
      <c r="K12" s="449"/>
      <c r="L12" s="456" t="s">
        <v>114</v>
      </c>
      <c r="M12" s="457"/>
      <c r="N12" s="457"/>
      <c r="O12" s="457"/>
      <c r="P12" s="457"/>
      <c r="Q12" s="458"/>
      <c r="R12" s="459">
        <v>11590</v>
      </c>
      <c r="S12" s="460"/>
      <c r="T12" s="460"/>
      <c r="U12" s="460"/>
      <c r="V12" s="461"/>
      <c r="W12" s="462" t="s">
        <v>1</v>
      </c>
      <c r="X12" s="420"/>
      <c r="Y12" s="420"/>
      <c r="Z12" s="420"/>
      <c r="AA12" s="420"/>
      <c r="AB12" s="463"/>
      <c r="AC12" s="419" t="s">
        <v>115</v>
      </c>
      <c r="AD12" s="420"/>
      <c r="AE12" s="420"/>
      <c r="AF12" s="420"/>
      <c r="AG12" s="463"/>
      <c r="AH12" s="419" t="s">
        <v>116</v>
      </c>
      <c r="AI12" s="420"/>
      <c r="AJ12" s="420"/>
      <c r="AK12" s="420"/>
      <c r="AL12" s="464"/>
      <c r="AM12" s="416" t="s">
        <v>117</v>
      </c>
      <c r="AN12" s="417"/>
      <c r="AO12" s="417"/>
      <c r="AP12" s="417"/>
      <c r="AQ12" s="417"/>
      <c r="AR12" s="417"/>
      <c r="AS12" s="417"/>
      <c r="AT12" s="418"/>
      <c r="AU12" s="419" t="s">
        <v>118</v>
      </c>
      <c r="AV12" s="420"/>
      <c r="AW12" s="420"/>
      <c r="AX12" s="420"/>
      <c r="AY12" s="421" t="s">
        <v>119</v>
      </c>
      <c r="AZ12" s="422"/>
      <c r="BA12" s="422"/>
      <c r="BB12" s="422"/>
      <c r="BC12" s="422"/>
      <c r="BD12" s="422"/>
      <c r="BE12" s="422"/>
      <c r="BF12" s="422"/>
      <c r="BG12" s="422"/>
      <c r="BH12" s="422"/>
      <c r="BI12" s="422"/>
      <c r="BJ12" s="422"/>
      <c r="BK12" s="422"/>
      <c r="BL12" s="422"/>
      <c r="BM12" s="423"/>
      <c r="BN12" s="387">
        <v>246116</v>
      </c>
      <c r="BO12" s="388"/>
      <c r="BP12" s="388"/>
      <c r="BQ12" s="388"/>
      <c r="BR12" s="388"/>
      <c r="BS12" s="388"/>
      <c r="BT12" s="388"/>
      <c r="BU12" s="389"/>
      <c r="BV12" s="387">
        <v>200000</v>
      </c>
      <c r="BW12" s="388"/>
      <c r="BX12" s="388"/>
      <c r="BY12" s="388"/>
      <c r="BZ12" s="388"/>
      <c r="CA12" s="388"/>
      <c r="CB12" s="388"/>
      <c r="CC12" s="389"/>
      <c r="CD12" s="390" t="s">
        <v>120</v>
      </c>
      <c r="CE12" s="391"/>
      <c r="CF12" s="391"/>
      <c r="CG12" s="391"/>
      <c r="CH12" s="391"/>
      <c r="CI12" s="391"/>
      <c r="CJ12" s="391"/>
      <c r="CK12" s="391"/>
      <c r="CL12" s="391"/>
      <c r="CM12" s="391"/>
      <c r="CN12" s="391"/>
      <c r="CO12" s="391"/>
      <c r="CP12" s="391"/>
      <c r="CQ12" s="391"/>
      <c r="CR12" s="391"/>
      <c r="CS12" s="392"/>
      <c r="CT12" s="427" t="s">
        <v>121</v>
      </c>
      <c r="CU12" s="428"/>
      <c r="CV12" s="428"/>
      <c r="CW12" s="428"/>
      <c r="CX12" s="428"/>
      <c r="CY12" s="428"/>
      <c r="CZ12" s="428"/>
      <c r="DA12" s="429"/>
      <c r="DB12" s="427" t="s">
        <v>121</v>
      </c>
      <c r="DC12" s="428"/>
      <c r="DD12" s="428"/>
      <c r="DE12" s="428"/>
      <c r="DF12" s="428"/>
      <c r="DG12" s="428"/>
      <c r="DH12" s="428"/>
      <c r="DI12" s="429"/>
      <c r="DJ12" s="139"/>
      <c r="DK12" s="139"/>
      <c r="DL12" s="139"/>
      <c r="DM12" s="139"/>
      <c r="DN12" s="139"/>
      <c r="DO12" s="139"/>
    </row>
    <row r="13" spans="1:119" ht="18.75" customHeight="1" x14ac:dyDescent="0.15">
      <c r="A13" s="140"/>
      <c r="B13" s="450"/>
      <c r="C13" s="451"/>
      <c r="D13" s="451"/>
      <c r="E13" s="451"/>
      <c r="F13" s="451"/>
      <c r="G13" s="451"/>
      <c r="H13" s="451"/>
      <c r="I13" s="451"/>
      <c r="J13" s="451"/>
      <c r="K13" s="452"/>
      <c r="L13" s="150"/>
      <c r="M13" s="475" t="s">
        <v>122</v>
      </c>
      <c r="N13" s="476"/>
      <c r="O13" s="476"/>
      <c r="P13" s="476"/>
      <c r="Q13" s="477"/>
      <c r="R13" s="468">
        <v>11281</v>
      </c>
      <c r="S13" s="469"/>
      <c r="T13" s="469"/>
      <c r="U13" s="469"/>
      <c r="V13" s="470"/>
      <c r="W13" s="403" t="s">
        <v>123</v>
      </c>
      <c r="X13" s="404"/>
      <c r="Y13" s="404"/>
      <c r="Z13" s="404"/>
      <c r="AA13" s="404"/>
      <c r="AB13" s="394"/>
      <c r="AC13" s="438">
        <v>293</v>
      </c>
      <c r="AD13" s="439"/>
      <c r="AE13" s="439"/>
      <c r="AF13" s="439"/>
      <c r="AG13" s="478"/>
      <c r="AH13" s="438">
        <v>338</v>
      </c>
      <c r="AI13" s="439"/>
      <c r="AJ13" s="439"/>
      <c r="AK13" s="439"/>
      <c r="AL13" s="440"/>
      <c r="AM13" s="416" t="s">
        <v>124</v>
      </c>
      <c r="AN13" s="417"/>
      <c r="AO13" s="417"/>
      <c r="AP13" s="417"/>
      <c r="AQ13" s="417"/>
      <c r="AR13" s="417"/>
      <c r="AS13" s="417"/>
      <c r="AT13" s="418"/>
      <c r="AU13" s="419" t="s">
        <v>125</v>
      </c>
      <c r="AV13" s="420"/>
      <c r="AW13" s="420"/>
      <c r="AX13" s="420"/>
      <c r="AY13" s="421" t="s">
        <v>126</v>
      </c>
      <c r="AZ13" s="422"/>
      <c r="BA13" s="422"/>
      <c r="BB13" s="422"/>
      <c r="BC13" s="422"/>
      <c r="BD13" s="422"/>
      <c r="BE13" s="422"/>
      <c r="BF13" s="422"/>
      <c r="BG13" s="422"/>
      <c r="BH13" s="422"/>
      <c r="BI13" s="422"/>
      <c r="BJ13" s="422"/>
      <c r="BK13" s="422"/>
      <c r="BL13" s="422"/>
      <c r="BM13" s="423"/>
      <c r="BN13" s="387">
        <v>-178931</v>
      </c>
      <c r="BO13" s="388"/>
      <c r="BP13" s="388"/>
      <c r="BQ13" s="388"/>
      <c r="BR13" s="388"/>
      <c r="BS13" s="388"/>
      <c r="BT13" s="388"/>
      <c r="BU13" s="389"/>
      <c r="BV13" s="387">
        <v>-61449</v>
      </c>
      <c r="BW13" s="388"/>
      <c r="BX13" s="388"/>
      <c r="BY13" s="388"/>
      <c r="BZ13" s="388"/>
      <c r="CA13" s="388"/>
      <c r="CB13" s="388"/>
      <c r="CC13" s="389"/>
      <c r="CD13" s="390" t="s">
        <v>127</v>
      </c>
      <c r="CE13" s="391"/>
      <c r="CF13" s="391"/>
      <c r="CG13" s="391"/>
      <c r="CH13" s="391"/>
      <c r="CI13" s="391"/>
      <c r="CJ13" s="391"/>
      <c r="CK13" s="391"/>
      <c r="CL13" s="391"/>
      <c r="CM13" s="391"/>
      <c r="CN13" s="391"/>
      <c r="CO13" s="391"/>
      <c r="CP13" s="391"/>
      <c r="CQ13" s="391"/>
      <c r="CR13" s="391"/>
      <c r="CS13" s="392"/>
      <c r="CT13" s="384">
        <v>7.4</v>
      </c>
      <c r="CU13" s="385"/>
      <c r="CV13" s="385"/>
      <c r="CW13" s="385"/>
      <c r="CX13" s="385"/>
      <c r="CY13" s="385"/>
      <c r="CZ13" s="385"/>
      <c r="DA13" s="386"/>
      <c r="DB13" s="384">
        <v>7</v>
      </c>
      <c r="DC13" s="385"/>
      <c r="DD13" s="385"/>
      <c r="DE13" s="385"/>
      <c r="DF13" s="385"/>
      <c r="DG13" s="385"/>
      <c r="DH13" s="385"/>
      <c r="DI13" s="386"/>
      <c r="DJ13" s="139"/>
      <c r="DK13" s="139"/>
      <c r="DL13" s="139"/>
      <c r="DM13" s="139"/>
      <c r="DN13" s="139"/>
      <c r="DO13" s="139"/>
    </row>
    <row r="14" spans="1:119" ht="18.75" customHeight="1" thickBot="1" x14ac:dyDescent="0.2">
      <c r="A14" s="140"/>
      <c r="B14" s="450"/>
      <c r="C14" s="451"/>
      <c r="D14" s="451"/>
      <c r="E14" s="451"/>
      <c r="F14" s="451"/>
      <c r="G14" s="451"/>
      <c r="H14" s="451"/>
      <c r="I14" s="451"/>
      <c r="J14" s="451"/>
      <c r="K14" s="452"/>
      <c r="L14" s="465" t="s">
        <v>128</v>
      </c>
      <c r="M14" s="466"/>
      <c r="N14" s="466"/>
      <c r="O14" s="466"/>
      <c r="P14" s="466"/>
      <c r="Q14" s="467"/>
      <c r="R14" s="468">
        <v>11627</v>
      </c>
      <c r="S14" s="469"/>
      <c r="T14" s="469"/>
      <c r="U14" s="469"/>
      <c r="V14" s="470"/>
      <c r="W14" s="377"/>
      <c r="X14" s="378"/>
      <c r="Y14" s="378"/>
      <c r="Z14" s="378"/>
      <c r="AA14" s="378"/>
      <c r="AB14" s="367"/>
      <c r="AC14" s="471">
        <v>5.3</v>
      </c>
      <c r="AD14" s="472"/>
      <c r="AE14" s="472"/>
      <c r="AF14" s="472"/>
      <c r="AG14" s="473"/>
      <c r="AH14" s="471">
        <v>6.1</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129</v>
      </c>
      <c r="CE14" s="480"/>
      <c r="CF14" s="480"/>
      <c r="CG14" s="480"/>
      <c r="CH14" s="480"/>
      <c r="CI14" s="480"/>
      <c r="CJ14" s="480"/>
      <c r="CK14" s="480"/>
      <c r="CL14" s="480"/>
      <c r="CM14" s="480"/>
      <c r="CN14" s="480"/>
      <c r="CO14" s="480"/>
      <c r="CP14" s="480"/>
      <c r="CQ14" s="480"/>
      <c r="CR14" s="480"/>
      <c r="CS14" s="481"/>
      <c r="CT14" s="482" t="s">
        <v>121</v>
      </c>
      <c r="CU14" s="483"/>
      <c r="CV14" s="483"/>
      <c r="CW14" s="483"/>
      <c r="CX14" s="483"/>
      <c r="CY14" s="483"/>
      <c r="CZ14" s="483"/>
      <c r="DA14" s="484"/>
      <c r="DB14" s="482" t="s">
        <v>121</v>
      </c>
      <c r="DC14" s="483"/>
      <c r="DD14" s="483"/>
      <c r="DE14" s="483"/>
      <c r="DF14" s="483"/>
      <c r="DG14" s="483"/>
      <c r="DH14" s="483"/>
      <c r="DI14" s="484"/>
      <c r="DJ14" s="139"/>
      <c r="DK14" s="139"/>
      <c r="DL14" s="139"/>
      <c r="DM14" s="139"/>
      <c r="DN14" s="139"/>
      <c r="DO14" s="139"/>
    </row>
    <row r="15" spans="1:119" ht="18.75" customHeight="1" x14ac:dyDescent="0.15">
      <c r="A15" s="140"/>
      <c r="B15" s="450"/>
      <c r="C15" s="451"/>
      <c r="D15" s="451"/>
      <c r="E15" s="451"/>
      <c r="F15" s="451"/>
      <c r="G15" s="451"/>
      <c r="H15" s="451"/>
      <c r="I15" s="451"/>
      <c r="J15" s="451"/>
      <c r="K15" s="452"/>
      <c r="L15" s="150"/>
      <c r="M15" s="475" t="s">
        <v>122</v>
      </c>
      <c r="N15" s="476"/>
      <c r="O15" s="476"/>
      <c r="P15" s="476"/>
      <c r="Q15" s="477"/>
      <c r="R15" s="468">
        <v>11346</v>
      </c>
      <c r="S15" s="469"/>
      <c r="T15" s="469"/>
      <c r="U15" s="469"/>
      <c r="V15" s="470"/>
      <c r="W15" s="403" t="s">
        <v>130</v>
      </c>
      <c r="X15" s="404"/>
      <c r="Y15" s="404"/>
      <c r="Z15" s="404"/>
      <c r="AA15" s="404"/>
      <c r="AB15" s="394"/>
      <c r="AC15" s="438">
        <v>2424</v>
      </c>
      <c r="AD15" s="439"/>
      <c r="AE15" s="439"/>
      <c r="AF15" s="439"/>
      <c r="AG15" s="478"/>
      <c r="AH15" s="438">
        <v>2412</v>
      </c>
      <c r="AI15" s="439"/>
      <c r="AJ15" s="439"/>
      <c r="AK15" s="439"/>
      <c r="AL15" s="440"/>
      <c r="AM15" s="416"/>
      <c r="AN15" s="417"/>
      <c r="AO15" s="417"/>
      <c r="AP15" s="417"/>
      <c r="AQ15" s="417"/>
      <c r="AR15" s="417"/>
      <c r="AS15" s="417"/>
      <c r="AT15" s="418"/>
      <c r="AU15" s="419"/>
      <c r="AV15" s="420"/>
      <c r="AW15" s="420"/>
      <c r="AX15" s="420"/>
      <c r="AY15" s="347" t="s">
        <v>131</v>
      </c>
      <c r="AZ15" s="348"/>
      <c r="BA15" s="348"/>
      <c r="BB15" s="348"/>
      <c r="BC15" s="348"/>
      <c r="BD15" s="348"/>
      <c r="BE15" s="348"/>
      <c r="BF15" s="348"/>
      <c r="BG15" s="348"/>
      <c r="BH15" s="348"/>
      <c r="BI15" s="348"/>
      <c r="BJ15" s="348"/>
      <c r="BK15" s="348"/>
      <c r="BL15" s="348"/>
      <c r="BM15" s="349"/>
      <c r="BN15" s="350">
        <v>1866734</v>
      </c>
      <c r="BO15" s="351"/>
      <c r="BP15" s="351"/>
      <c r="BQ15" s="351"/>
      <c r="BR15" s="351"/>
      <c r="BS15" s="351"/>
      <c r="BT15" s="351"/>
      <c r="BU15" s="352"/>
      <c r="BV15" s="350">
        <v>1853414</v>
      </c>
      <c r="BW15" s="351"/>
      <c r="BX15" s="351"/>
      <c r="BY15" s="351"/>
      <c r="BZ15" s="351"/>
      <c r="CA15" s="351"/>
      <c r="CB15" s="351"/>
      <c r="CC15" s="352"/>
      <c r="CD15" s="485" t="s">
        <v>132</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50"/>
      <c r="C16" s="451"/>
      <c r="D16" s="451"/>
      <c r="E16" s="451"/>
      <c r="F16" s="451"/>
      <c r="G16" s="451"/>
      <c r="H16" s="451"/>
      <c r="I16" s="451"/>
      <c r="J16" s="451"/>
      <c r="K16" s="452"/>
      <c r="L16" s="465" t="s">
        <v>133</v>
      </c>
      <c r="M16" s="496"/>
      <c r="N16" s="496"/>
      <c r="O16" s="496"/>
      <c r="P16" s="496"/>
      <c r="Q16" s="497"/>
      <c r="R16" s="488" t="s">
        <v>134</v>
      </c>
      <c r="S16" s="489"/>
      <c r="T16" s="489"/>
      <c r="U16" s="489"/>
      <c r="V16" s="490"/>
      <c r="W16" s="377"/>
      <c r="X16" s="378"/>
      <c r="Y16" s="378"/>
      <c r="Z16" s="378"/>
      <c r="AA16" s="378"/>
      <c r="AB16" s="367"/>
      <c r="AC16" s="471">
        <v>43.6</v>
      </c>
      <c r="AD16" s="472"/>
      <c r="AE16" s="472"/>
      <c r="AF16" s="472"/>
      <c r="AG16" s="473"/>
      <c r="AH16" s="471">
        <v>43.2</v>
      </c>
      <c r="AI16" s="472"/>
      <c r="AJ16" s="472"/>
      <c r="AK16" s="472"/>
      <c r="AL16" s="474"/>
      <c r="AM16" s="416"/>
      <c r="AN16" s="417"/>
      <c r="AO16" s="417"/>
      <c r="AP16" s="417"/>
      <c r="AQ16" s="417"/>
      <c r="AR16" s="417"/>
      <c r="AS16" s="417"/>
      <c r="AT16" s="418"/>
      <c r="AU16" s="419"/>
      <c r="AV16" s="420"/>
      <c r="AW16" s="420"/>
      <c r="AX16" s="420"/>
      <c r="AY16" s="421" t="s">
        <v>135</v>
      </c>
      <c r="AZ16" s="422"/>
      <c r="BA16" s="422"/>
      <c r="BB16" s="422"/>
      <c r="BC16" s="422"/>
      <c r="BD16" s="422"/>
      <c r="BE16" s="422"/>
      <c r="BF16" s="422"/>
      <c r="BG16" s="422"/>
      <c r="BH16" s="422"/>
      <c r="BI16" s="422"/>
      <c r="BJ16" s="422"/>
      <c r="BK16" s="422"/>
      <c r="BL16" s="422"/>
      <c r="BM16" s="423"/>
      <c r="BN16" s="387">
        <v>2333970</v>
      </c>
      <c r="BO16" s="388"/>
      <c r="BP16" s="388"/>
      <c r="BQ16" s="388"/>
      <c r="BR16" s="388"/>
      <c r="BS16" s="388"/>
      <c r="BT16" s="388"/>
      <c r="BU16" s="389"/>
      <c r="BV16" s="387">
        <v>2355390</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
      <c r="A17" s="140"/>
      <c r="B17" s="453"/>
      <c r="C17" s="454"/>
      <c r="D17" s="454"/>
      <c r="E17" s="454"/>
      <c r="F17" s="454"/>
      <c r="G17" s="454"/>
      <c r="H17" s="454"/>
      <c r="I17" s="454"/>
      <c r="J17" s="454"/>
      <c r="K17" s="455"/>
      <c r="L17" s="155"/>
      <c r="M17" s="491" t="s">
        <v>136</v>
      </c>
      <c r="N17" s="492"/>
      <c r="O17" s="492"/>
      <c r="P17" s="492"/>
      <c r="Q17" s="493"/>
      <c r="R17" s="488" t="s">
        <v>137</v>
      </c>
      <c r="S17" s="489"/>
      <c r="T17" s="489"/>
      <c r="U17" s="489"/>
      <c r="V17" s="490"/>
      <c r="W17" s="403" t="s">
        <v>138</v>
      </c>
      <c r="X17" s="404"/>
      <c r="Y17" s="404"/>
      <c r="Z17" s="404"/>
      <c r="AA17" s="404"/>
      <c r="AB17" s="394"/>
      <c r="AC17" s="438">
        <v>2838</v>
      </c>
      <c r="AD17" s="439"/>
      <c r="AE17" s="439"/>
      <c r="AF17" s="439"/>
      <c r="AG17" s="478"/>
      <c r="AH17" s="438">
        <v>2832</v>
      </c>
      <c r="AI17" s="439"/>
      <c r="AJ17" s="439"/>
      <c r="AK17" s="439"/>
      <c r="AL17" s="440"/>
      <c r="AM17" s="416"/>
      <c r="AN17" s="417"/>
      <c r="AO17" s="417"/>
      <c r="AP17" s="417"/>
      <c r="AQ17" s="417"/>
      <c r="AR17" s="417"/>
      <c r="AS17" s="417"/>
      <c r="AT17" s="418"/>
      <c r="AU17" s="419"/>
      <c r="AV17" s="420"/>
      <c r="AW17" s="420"/>
      <c r="AX17" s="420"/>
      <c r="AY17" s="421" t="s">
        <v>139</v>
      </c>
      <c r="AZ17" s="422"/>
      <c r="BA17" s="422"/>
      <c r="BB17" s="422"/>
      <c r="BC17" s="422"/>
      <c r="BD17" s="422"/>
      <c r="BE17" s="422"/>
      <c r="BF17" s="422"/>
      <c r="BG17" s="422"/>
      <c r="BH17" s="422"/>
      <c r="BI17" s="422"/>
      <c r="BJ17" s="422"/>
      <c r="BK17" s="422"/>
      <c r="BL17" s="422"/>
      <c r="BM17" s="423"/>
      <c r="BN17" s="387">
        <v>2393309</v>
      </c>
      <c r="BO17" s="388"/>
      <c r="BP17" s="388"/>
      <c r="BQ17" s="388"/>
      <c r="BR17" s="388"/>
      <c r="BS17" s="388"/>
      <c r="BT17" s="388"/>
      <c r="BU17" s="389"/>
      <c r="BV17" s="387">
        <v>2376463</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98" t="s">
        <v>140</v>
      </c>
      <c r="C18" s="430"/>
      <c r="D18" s="430"/>
      <c r="E18" s="499"/>
      <c r="F18" s="499"/>
      <c r="G18" s="499"/>
      <c r="H18" s="499"/>
      <c r="I18" s="499"/>
      <c r="J18" s="499"/>
      <c r="K18" s="499"/>
      <c r="L18" s="500">
        <v>21.73</v>
      </c>
      <c r="M18" s="500"/>
      <c r="N18" s="500"/>
      <c r="O18" s="500"/>
      <c r="P18" s="500"/>
      <c r="Q18" s="500"/>
      <c r="R18" s="501"/>
      <c r="S18" s="501"/>
      <c r="T18" s="501"/>
      <c r="U18" s="501"/>
      <c r="V18" s="502"/>
      <c r="W18" s="405"/>
      <c r="X18" s="406"/>
      <c r="Y18" s="406"/>
      <c r="Z18" s="406"/>
      <c r="AA18" s="406"/>
      <c r="AB18" s="397"/>
      <c r="AC18" s="503">
        <v>51.1</v>
      </c>
      <c r="AD18" s="504"/>
      <c r="AE18" s="504"/>
      <c r="AF18" s="504"/>
      <c r="AG18" s="505"/>
      <c r="AH18" s="503">
        <v>50.7</v>
      </c>
      <c r="AI18" s="504"/>
      <c r="AJ18" s="504"/>
      <c r="AK18" s="504"/>
      <c r="AL18" s="506"/>
      <c r="AM18" s="416"/>
      <c r="AN18" s="417"/>
      <c r="AO18" s="417"/>
      <c r="AP18" s="417"/>
      <c r="AQ18" s="417"/>
      <c r="AR18" s="417"/>
      <c r="AS18" s="417"/>
      <c r="AT18" s="418"/>
      <c r="AU18" s="419"/>
      <c r="AV18" s="420"/>
      <c r="AW18" s="420"/>
      <c r="AX18" s="420"/>
      <c r="AY18" s="421" t="s">
        <v>141</v>
      </c>
      <c r="AZ18" s="422"/>
      <c r="BA18" s="422"/>
      <c r="BB18" s="422"/>
      <c r="BC18" s="422"/>
      <c r="BD18" s="422"/>
      <c r="BE18" s="422"/>
      <c r="BF18" s="422"/>
      <c r="BG18" s="422"/>
      <c r="BH18" s="422"/>
      <c r="BI18" s="422"/>
      <c r="BJ18" s="422"/>
      <c r="BK18" s="422"/>
      <c r="BL18" s="422"/>
      <c r="BM18" s="423"/>
      <c r="BN18" s="387">
        <v>2920063</v>
      </c>
      <c r="BO18" s="388"/>
      <c r="BP18" s="388"/>
      <c r="BQ18" s="388"/>
      <c r="BR18" s="388"/>
      <c r="BS18" s="388"/>
      <c r="BT18" s="388"/>
      <c r="BU18" s="389"/>
      <c r="BV18" s="387">
        <v>2887428</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98" t="s">
        <v>142</v>
      </c>
      <c r="C19" s="430"/>
      <c r="D19" s="430"/>
      <c r="E19" s="499"/>
      <c r="F19" s="499"/>
      <c r="G19" s="499"/>
      <c r="H19" s="499"/>
      <c r="I19" s="499"/>
      <c r="J19" s="499"/>
      <c r="K19" s="499"/>
      <c r="L19" s="507">
        <v>521</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143</v>
      </c>
      <c r="AZ19" s="422"/>
      <c r="BA19" s="422"/>
      <c r="BB19" s="422"/>
      <c r="BC19" s="422"/>
      <c r="BD19" s="422"/>
      <c r="BE19" s="422"/>
      <c r="BF19" s="422"/>
      <c r="BG19" s="422"/>
      <c r="BH19" s="422"/>
      <c r="BI19" s="422"/>
      <c r="BJ19" s="422"/>
      <c r="BK19" s="422"/>
      <c r="BL19" s="422"/>
      <c r="BM19" s="423"/>
      <c r="BN19" s="387">
        <v>3989088</v>
      </c>
      <c r="BO19" s="388"/>
      <c r="BP19" s="388"/>
      <c r="BQ19" s="388"/>
      <c r="BR19" s="388"/>
      <c r="BS19" s="388"/>
      <c r="BT19" s="388"/>
      <c r="BU19" s="389"/>
      <c r="BV19" s="387">
        <v>4011996</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98" t="s">
        <v>144</v>
      </c>
      <c r="C20" s="430"/>
      <c r="D20" s="430"/>
      <c r="E20" s="499"/>
      <c r="F20" s="499"/>
      <c r="G20" s="499"/>
      <c r="H20" s="499"/>
      <c r="I20" s="499"/>
      <c r="J20" s="499"/>
      <c r="K20" s="499"/>
      <c r="L20" s="507">
        <v>3981</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514" t="s">
        <v>145</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517" t="s">
        <v>146</v>
      </c>
      <c r="C22" s="518"/>
      <c r="D22" s="519"/>
      <c r="E22" s="399" t="s">
        <v>1</v>
      </c>
      <c r="F22" s="404"/>
      <c r="G22" s="404"/>
      <c r="H22" s="404"/>
      <c r="I22" s="404"/>
      <c r="J22" s="404"/>
      <c r="K22" s="394"/>
      <c r="L22" s="399" t="s">
        <v>147</v>
      </c>
      <c r="M22" s="404"/>
      <c r="N22" s="404"/>
      <c r="O22" s="404"/>
      <c r="P22" s="394"/>
      <c r="Q22" s="526" t="s">
        <v>148</v>
      </c>
      <c r="R22" s="527"/>
      <c r="S22" s="527"/>
      <c r="T22" s="527"/>
      <c r="U22" s="527"/>
      <c r="V22" s="528"/>
      <c r="W22" s="532" t="s">
        <v>149</v>
      </c>
      <c r="X22" s="518"/>
      <c r="Y22" s="519"/>
      <c r="Z22" s="399" t="s">
        <v>1</v>
      </c>
      <c r="AA22" s="404"/>
      <c r="AB22" s="404"/>
      <c r="AC22" s="404"/>
      <c r="AD22" s="404"/>
      <c r="AE22" s="404"/>
      <c r="AF22" s="404"/>
      <c r="AG22" s="394"/>
      <c r="AH22" s="543" t="s">
        <v>150</v>
      </c>
      <c r="AI22" s="404"/>
      <c r="AJ22" s="404"/>
      <c r="AK22" s="404"/>
      <c r="AL22" s="394"/>
      <c r="AM22" s="543" t="s">
        <v>151</v>
      </c>
      <c r="AN22" s="544"/>
      <c r="AO22" s="544"/>
      <c r="AP22" s="544"/>
      <c r="AQ22" s="544"/>
      <c r="AR22" s="545"/>
      <c r="AS22" s="526" t="s">
        <v>148</v>
      </c>
      <c r="AT22" s="527"/>
      <c r="AU22" s="527"/>
      <c r="AV22" s="527"/>
      <c r="AW22" s="527"/>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6"/>
      <c r="AN23" s="547"/>
      <c r="AO23" s="547"/>
      <c r="AP23" s="547"/>
      <c r="AQ23" s="547"/>
      <c r="AR23" s="548"/>
      <c r="AS23" s="529"/>
      <c r="AT23" s="530"/>
      <c r="AU23" s="530"/>
      <c r="AV23" s="530"/>
      <c r="AW23" s="530"/>
      <c r="AX23" s="550"/>
      <c r="AY23" s="347" t="s">
        <v>152</v>
      </c>
      <c r="AZ23" s="348"/>
      <c r="BA23" s="348"/>
      <c r="BB23" s="348"/>
      <c r="BC23" s="348"/>
      <c r="BD23" s="348"/>
      <c r="BE23" s="348"/>
      <c r="BF23" s="348"/>
      <c r="BG23" s="348"/>
      <c r="BH23" s="348"/>
      <c r="BI23" s="348"/>
      <c r="BJ23" s="348"/>
      <c r="BK23" s="348"/>
      <c r="BL23" s="348"/>
      <c r="BM23" s="349"/>
      <c r="BN23" s="387">
        <v>3615591</v>
      </c>
      <c r="BO23" s="388"/>
      <c r="BP23" s="388"/>
      <c r="BQ23" s="388"/>
      <c r="BR23" s="388"/>
      <c r="BS23" s="388"/>
      <c r="BT23" s="388"/>
      <c r="BU23" s="389"/>
      <c r="BV23" s="387">
        <v>3608346</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520"/>
      <c r="C24" s="521"/>
      <c r="D24" s="522"/>
      <c r="E24" s="437" t="s">
        <v>153</v>
      </c>
      <c r="F24" s="417"/>
      <c r="G24" s="417"/>
      <c r="H24" s="417"/>
      <c r="I24" s="417"/>
      <c r="J24" s="417"/>
      <c r="K24" s="418"/>
      <c r="L24" s="438">
        <v>1</v>
      </c>
      <c r="M24" s="439"/>
      <c r="N24" s="439"/>
      <c r="O24" s="439"/>
      <c r="P24" s="478"/>
      <c r="Q24" s="438">
        <v>5530</v>
      </c>
      <c r="R24" s="439"/>
      <c r="S24" s="439"/>
      <c r="T24" s="439"/>
      <c r="U24" s="439"/>
      <c r="V24" s="478"/>
      <c r="W24" s="533"/>
      <c r="X24" s="521"/>
      <c r="Y24" s="522"/>
      <c r="Z24" s="437" t="s">
        <v>154</v>
      </c>
      <c r="AA24" s="417"/>
      <c r="AB24" s="417"/>
      <c r="AC24" s="417"/>
      <c r="AD24" s="417"/>
      <c r="AE24" s="417"/>
      <c r="AF24" s="417"/>
      <c r="AG24" s="418"/>
      <c r="AH24" s="438">
        <v>95</v>
      </c>
      <c r="AI24" s="439"/>
      <c r="AJ24" s="439"/>
      <c r="AK24" s="439"/>
      <c r="AL24" s="478"/>
      <c r="AM24" s="438">
        <v>264290</v>
      </c>
      <c r="AN24" s="439"/>
      <c r="AO24" s="439"/>
      <c r="AP24" s="439"/>
      <c r="AQ24" s="439"/>
      <c r="AR24" s="478"/>
      <c r="AS24" s="438">
        <v>2782</v>
      </c>
      <c r="AT24" s="439"/>
      <c r="AU24" s="439"/>
      <c r="AV24" s="439"/>
      <c r="AW24" s="439"/>
      <c r="AX24" s="440"/>
      <c r="AY24" s="551" t="s">
        <v>155</v>
      </c>
      <c r="AZ24" s="552"/>
      <c r="BA24" s="552"/>
      <c r="BB24" s="552"/>
      <c r="BC24" s="552"/>
      <c r="BD24" s="552"/>
      <c r="BE24" s="552"/>
      <c r="BF24" s="552"/>
      <c r="BG24" s="552"/>
      <c r="BH24" s="552"/>
      <c r="BI24" s="552"/>
      <c r="BJ24" s="552"/>
      <c r="BK24" s="552"/>
      <c r="BL24" s="552"/>
      <c r="BM24" s="553"/>
      <c r="BN24" s="387">
        <v>3417970</v>
      </c>
      <c r="BO24" s="388"/>
      <c r="BP24" s="388"/>
      <c r="BQ24" s="388"/>
      <c r="BR24" s="388"/>
      <c r="BS24" s="388"/>
      <c r="BT24" s="388"/>
      <c r="BU24" s="389"/>
      <c r="BV24" s="387">
        <v>3438779</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520"/>
      <c r="C25" s="521"/>
      <c r="D25" s="522"/>
      <c r="E25" s="437" t="s">
        <v>156</v>
      </c>
      <c r="F25" s="417"/>
      <c r="G25" s="417"/>
      <c r="H25" s="417"/>
      <c r="I25" s="417"/>
      <c r="J25" s="417"/>
      <c r="K25" s="418"/>
      <c r="L25" s="438">
        <v>1</v>
      </c>
      <c r="M25" s="439"/>
      <c r="N25" s="439"/>
      <c r="O25" s="439"/>
      <c r="P25" s="478"/>
      <c r="Q25" s="438">
        <v>5430</v>
      </c>
      <c r="R25" s="439"/>
      <c r="S25" s="439"/>
      <c r="T25" s="439"/>
      <c r="U25" s="439"/>
      <c r="V25" s="478"/>
      <c r="W25" s="533"/>
      <c r="X25" s="521"/>
      <c r="Y25" s="522"/>
      <c r="Z25" s="437" t="s">
        <v>157</v>
      </c>
      <c r="AA25" s="417"/>
      <c r="AB25" s="417"/>
      <c r="AC25" s="417"/>
      <c r="AD25" s="417"/>
      <c r="AE25" s="417"/>
      <c r="AF25" s="417"/>
      <c r="AG25" s="418"/>
      <c r="AH25" s="438" t="s">
        <v>121</v>
      </c>
      <c r="AI25" s="439"/>
      <c r="AJ25" s="439"/>
      <c r="AK25" s="439"/>
      <c r="AL25" s="478"/>
      <c r="AM25" s="438" t="s">
        <v>121</v>
      </c>
      <c r="AN25" s="439"/>
      <c r="AO25" s="439"/>
      <c r="AP25" s="439"/>
      <c r="AQ25" s="439"/>
      <c r="AR25" s="478"/>
      <c r="AS25" s="438" t="s">
        <v>121</v>
      </c>
      <c r="AT25" s="439"/>
      <c r="AU25" s="439"/>
      <c r="AV25" s="439"/>
      <c r="AW25" s="439"/>
      <c r="AX25" s="440"/>
      <c r="AY25" s="347" t="s">
        <v>158</v>
      </c>
      <c r="AZ25" s="348"/>
      <c r="BA25" s="348"/>
      <c r="BB25" s="348"/>
      <c r="BC25" s="348"/>
      <c r="BD25" s="348"/>
      <c r="BE25" s="348"/>
      <c r="BF25" s="348"/>
      <c r="BG25" s="348"/>
      <c r="BH25" s="348"/>
      <c r="BI25" s="348"/>
      <c r="BJ25" s="348"/>
      <c r="BK25" s="348"/>
      <c r="BL25" s="348"/>
      <c r="BM25" s="349"/>
      <c r="BN25" s="350">
        <v>94381</v>
      </c>
      <c r="BO25" s="351"/>
      <c r="BP25" s="351"/>
      <c r="BQ25" s="351"/>
      <c r="BR25" s="351"/>
      <c r="BS25" s="351"/>
      <c r="BT25" s="351"/>
      <c r="BU25" s="352"/>
      <c r="BV25" s="350">
        <v>45605</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520"/>
      <c r="C26" s="521"/>
      <c r="D26" s="522"/>
      <c r="E26" s="437" t="s">
        <v>159</v>
      </c>
      <c r="F26" s="417"/>
      <c r="G26" s="417"/>
      <c r="H26" s="417"/>
      <c r="I26" s="417"/>
      <c r="J26" s="417"/>
      <c r="K26" s="418"/>
      <c r="L26" s="438">
        <v>1</v>
      </c>
      <c r="M26" s="439"/>
      <c r="N26" s="439"/>
      <c r="O26" s="439"/>
      <c r="P26" s="478"/>
      <c r="Q26" s="438">
        <v>5330</v>
      </c>
      <c r="R26" s="439"/>
      <c r="S26" s="439"/>
      <c r="T26" s="439"/>
      <c r="U26" s="439"/>
      <c r="V26" s="478"/>
      <c r="W26" s="533"/>
      <c r="X26" s="521"/>
      <c r="Y26" s="522"/>
      <c r="Z26" s="437" t="s">
        <v>160</v>
      </c>
      <c r="AA26" s="557"/>
      <c r="AB26" s="557"/>
      <c r="AC26" s="557"/>
      <c r="AD26" s="557"/>
      <c r="AE26" s="557"/>
      <c r="AF26" s="557"/>
      <c r="AG26" s="558"/>
      <c r="AH26" s="438" t="s">
        <v>121</v>
      </c>
      <c r="AI26" s="439"/>
      <c r="AJ26" s="439"/>
      <c r="AK26" s="439"/>
      <c r="AL26" s="478"/>
      <c r="AM26" s="438" t="s">
        <v>121</v>
      </c>
      <c r="AN26" s="439"/>
      <c r="AO26" s="439"/>
      <c r="AP26" s="439"/>
      <c r="AQ26" s="439"/>
      <c r="AR26" s="478"/>
      <c r="AS26" s="438" t="s">
        <v>121</v>
      </c>
      <c r="AT26" s="439"/>
      <c r="AU26" s="439"/>
      <c r="AV26" s="439"/>
      <c r="AW26" s="439"/>
      <c r="AX26" s="440"/>
      <c r="AY26" s="390" t="s">
        <v>161</v>
      </c>
      <c r="AZ26" s="391"/>
      <c r="BA26" s="391"/>
      <c r="BB26" s="391"/>
      <c r="BC26" s="391"/>
      <c r="BD26" s="391"/>
      <c r="BE26" s="391"/>
      <c r="BF26" s="391"/>
      <c r="BG26" s="391"/>
      <c r="BH26" s="391"/>
      <c r="BI26" s="391"/>
      <c r="BJ26" s="391"/>
      <c r="BK26" s="391"/>
      <c r="BL26" s="391"/>
      <c r="BM26" s="392"/>
      <c r="BN26" s="387" t="s">
        <v>121</v>
      </c>
      <c r="BO26" s="388"/>
      <c r="BP26" s="388"/>
      <c r="BQ26" s="388"/>
      <c r="BR26" s="388"/>
      <c r="BS26" s="388"/>
      <c r="BT26" s="388"/>
      <c r="BU26" s="389"/>
      <c r="BV26" s="387" t="s">
        <v>121</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520"/>
      <c r="C27" s="521"/>
      <c r="D27" s="522"/>
      <c r="E27" s="437" t="s">
        <v>162</v>
      </c>
      <c r="F27" s="417"/>
      <c r="G27" s="417"/>
      <c r="H27" s="417"/>
      <c r="I27" s="417"/>
      <c r="J27" s="417"/>
      <c r="K27" s="418"/>
      <c r="L27" s="438">
        <v>1</v>
      </c>
      <c r="M27" s="439"/>
      <c r="N27" s="439"/>
      <c r="O27" s="439"/>
      <c r="P27" s="478"/>
      <c r="Q27" s="438">
        <v>3180</v>
      </c>
      <c r="R27" s="439"/>
      <c r="S27" s="439"/>
      <c r="T27" s="439"/>
      <c r="U27" s="439"/>
      <c r="V27" s="478"/>
      <c r="W27" s="533"/>
      <c r="X27" s="521"/>
      <c r="Y27" s="522"/>
      <c r="Z27" s="437" t="s">
        <v>163</v>
      </c>
      <c r="AA27" s="417"/>
      <c r="AB27" s="417"/>
      <c r="AC27" s="417"/>
      <c r="AD27" s="417"/>
      <c r="AE27" s="417"/>
      <c r="AF27" s="417"/>
      <c r="AG27" s="418"/>
      <c r="AH27" s="438">
        <v>8</v>
      </c>
      <c r="AI27" s="439"/>
      <c r="AJ27" s="439"/>
      <c r="AK27" s="439"/>
      <c r="AL27" s="478"/>
      <c r="AM27" s="438">
        <v>24624</v>
      </c>
      <c r="AN27" s="439"/>
      <c r="AO27" s="439"/>
      <c r="AP27" s="439"/>
      <c r="AQ27" s="439"/>
      <c r="AR27" s="478"/>
      <c r="AS27" s="438">
        <v>3078</v>
      </c>
      <c r="AT27" s="439"/>
      <c r="AU27" s="439"/>
      <c r="AV27" s="439"/>
      <c r="AW27" s="439"/>
      <c r="AX27" s="440"/>
      <c r="AY27" s="479" t="s">
        <v>164</v>
      </c>
      <c r="AZ27" s="480"/>
      <c r="BA27" s="480"/>
      <c r="BB27" s="480"/>
      <c r="BC27" s="480"/>
      <c r="BD27" s="480"/>
      <c r="BE27" s="480"/>
      <c r="BF27" s="480"/>
      <c r="BG27" s="480"/>
      <c r="BH27" s="480"/>
      <c r="BI27" s="480"/>
      <c r="BJ27" s="480"/>
      <c r="BK27" s="480"/>
      <c r="BL27" s="480"/>
      <c r="BM27" s="481"/>
      <c r="BN27" s="554" t="s">
        <v>121</v>
      </c>
      <c r="BO27" s="555"/>
      <c r="BP27" s="555"/>
      <c r="BQ27" s="555"/>
      <c r="BR27" s="555"/>
      <c r="BS27" s="555"/>
      <c r="BT27" s="555"/>
      <c r="BU27" s="556"/>
      <c r="BV27" s="554" t="s">
        <v>121</v>
      </c>
      <c r="BW27" s="555"/>
      <c r="BX27" s="555"/>
      <c r="BY27" s="555"/>
      <c r="BZ27" s="555"/>
      <c r="CA27" s="555"/>
      <c r="CB27" s="555"/>
      <c r="CC27" s="556"/>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520"/>
      <c r="C28" s="521"/>
      <c r="D28" s="522"/>
      <c r="E28" s="437" t="s">
        <v>165</v>
      </c>
      <c r="F28" s="417"/>
      <c r="G28" s="417"/>
      <c r="H28" s="417"/>
      <c r="I28" s="417"/>
      <c r="J28" s="417"/>
      <c r="K28" s="418"/>
      <c r="L28" s="438">
        <v>1</v>
      </c>
      <c r="M28" s="439"/>
      <c r="N28" s="439"/>
      <c r="O28" s="439"/>
      <c r="P28" s="478"/>
      <c r="Q28" s="438">
        <v>2430</v>
      </c>
      <c r="R28" s="439"/>
      <c r="S28" s="439"/>
      <c r="T28" s="439"/>
      <c r="U28" s="439"/>
      <c r="V28" s="478"/>
      <c r="W28" s="533"/>
      <c r="X28" s="521"/>
      <c r="Y28" s="522"/>
      <c r="Z28" s="437" t="s">
        <v>166</v>
      </c>
      <c r="AA28" s="417"/>
      <c r="AB28" s="417"/>
      <c r="AC28" s="417"/>
      <c r="AD28" s="417"/>
      <c r="AE28" s="417"/>
      <c r="AF28" s="417"/>
      <c r="AG28" s="418"/>
      <c r="AH28" s="438" t="s">
        <v>121</v>
      </c>
      <c r="AI28" s="439"/>
      <c r="AJ28" s="439"/>
      <c r="AK28" s="439"/>
      <c r="AL28" s="478"/>
      <c r="AM28" s="438" t="s">
        <v>121</v>
      </c>
      <c r="AN28" s="439"/>
      <c r="AO28" s="439"/>
      <c r="AP28" s="439"/>
      <c r="AQ28" s="439"/>
      <c r="AR28" s="478"/>
      <c r="AS28" s="438" t="s">
        <v>121</v>
      </c>
      <c r="AT28" s="439"/>
      <c r="AU28" s="439"/>
      <c r="AV28" s="439"/>
      <c r="AW28" s="439"/>
      <c r="AX28" s="440"/>
      <c r="AY28" s="559" t="s">
        <v>167</v>
      </c>
      <c r="AZ28" s="560"/>
      <c r="BA28" s="560"/>
      <c r="BB28" s="561"/>
      <c r="BC28" s="347" t="s">
        <v>168</v>
      </c>
      <c r="BD28" s="348"/>
      <c r="BE28" s="348"/>
      <c r="BF28" s="348"/>
      <c r="BG28" s="348"/>
      <c r="BH28" s="348"/>
      <c r="BI28" s="348"/>
      <c r="BJ28" s="348"/>
      <c r="BK28" s="348"/>
      <c r="BL28" s="348"/>
      <c r="BM28" s="349"/>
      <c r="BN28" s="350">
        <v>1356365</v>
      </c>
      <c r="BO28" s="351"/>
      <c r="BP28" s="351"/>
      <c r="BQ28" s="351"/>
      <c r="BR28" s="351"/>
      <c r="BS28" s="351"/>
      <c r="BT28" s="351"/>
      <c r="BU28" s="352"/>
      <c r="BV28" s="350">
        <v>1471168</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520"/>
      <c r="C29" s="521"/>
      <c r="D29" s="522"/>
      <c r="E29" s="437" t="s">
        <v>169</v>
      </c>
      <c r="F29" s="417"/>
      <c r="G29" s="417"/>
      <c r="H29" s="417"/>
      <c r="I29" s="417"/>
      <c r="J29" s="417"/>
      <c r="K29" s="418"/>
      <c r="L29" s="438">
        <v>10</v>
      </c>
      <c r="M29" s="439"/>
      <c r="N29" s="439"/>
      <c r="O29" s="439"/>
      <c r="P29" s="478"/>
      <c r="Q29" s="438">
        <v>2200</v>
      </c>
      <c r="R29" s="439"/>
      <c r="S29" s="439"/>
      <c r="T29" s="439"/>
      <c r="U29" s="439"/>
      <c r="V29" s="478"/>
      <c r="W29" s="534"/>
      <c r="X29" s="535"/>
      <c r="Y29" s="536"/>
      <c r="Z29" s="437" t="s">
        <v>170</v>
      </c>
      <c r="AA29" s="417"/>
      <c r="AB29" s="417"/>
      <c r="AC29" s="417"/>
      <c r="AD29" s="417"/>
      <c r="AE29" s="417"/>
      <c r="AF29" s="417"/>
      <c r="AG29" s="418"/>
      <c r="AH29" s="438">
        <v>103</v>
      </c>
      <c r="AI29" s="439"/>
      <c r="AJ29" s="439"/>
      <c r="AK29" s="439"/>
      <c r="AL29" s="478"/>
      <c r="AM29" s="438">
        <v>288914</v>
      </c>
      <c r="AN29" s="439"/>
      <c r="AO29" s="439"/>
      <c r="AP29" s="439"/>
      <c r="AQ29" s="439"/>
      <c r="AR29" s="478"/>
      <c r="AS29" s="438">
        <v>2805</v>
      </c>
      <c r="AT29" s="439"/>
      <c r="AU29" s="439"/>
      <c r="AV29" s="439"/>
      <c r="AW29" s="439"/>
      <c r="AX29" s="440"/>
      <c r="AY29" s="562"/>
      <c r="AZ29" s="563"/>
      <c r="BA29" s="563"/>
      <c r="BB29" s="564"/>
      <c r="BC29" s="421" t="s">
        <v>171</v>
      </c>
      <c r="BD29" s="422"/>
      <c r="BE29" s="422"/>
      <c r="BF29" s="422"/>
      <c r="BG29" s="422"/>
      <c r="BH29" s="422"/>
      <c r="BI29" s="422"/>
      <c r="BJ29" s="422"/>
      <c r="BK29" s="422"/>
      <c r="BL29" s="422"/>
      <c r="BM29" s="423"/>
      <c r="BN29" s="387">
        <v>278239</v>
      </c>
      <c r="BO29" s="388"/>
      <c r="BP29" s="388"/>
      <c r="BQ29" s="388"/>
      <c r="BR29" s="388"/>
      <c r="BS29" s="388"/>
      <c r="BT29" s="388"/>
      <c r="BU29" s="389"/>
      <c r="BV29" s="387">
        <v>278002</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172</v>
      </c>
      <c r="X30" s="541"/>
      <c r="Y30" s="541"/>
      <c r="Z30" s="541"/>
      <c r="AA30" s="541"/>
      <c r="AB30" s="541"/>
      <c r="AC30" s="541"/>
      <c r="AD30" s="541"/>
      <c r="AE30" s="541"/>
      <c r="AF30" s="541"/>
      <c r="AG30" s="542"/>
      <c r="AH30" s="503">
        <v>97.6</v>
      </c>
      <c r="AI30" s="504"/>
      <c r="AJ30" s="504"/>
      <c r="AK30" s="504"/>
      <c r="AL30" s="504"/>
      <c r="AM30" s="504"/>
      <c r="AN30" s="504"/>
      <c r="AO30" s="504"/>
      <c r="AP30" s="504"/>
      <c r="AQ30" s="504"/>
      <c r="AR30" s="504"/>
      <c r="AS30" s="504"/>
      <c r="AT30" s="504"/>
      <c r="AU30" s="504"/>
      <c r="AV30" s="504"/>
      <c r="AW30" s="504"/>
      <c r="AX30" s="506"/>
      <c r="AY30" s="565"/>
      <c r="AZ30" s="566"/>
      <c r="BA30" s="566"/>
      <c r="BB30" s="567"/>
      <c r="BC30" s="551" t="s">
        <v>173</v>
      </c>
      <c r="BD30" s="552"/>
      <c r="BE30" s="552"/>
      <c r="BF30" s="552"/>
      <c r="BG30" s="552"/>
      <c r="BH30" s="552"/>
      <c r="BI30" s="552"/>
      <c r="BJ30" s="552"/>
      <c r="BK30" s="552"/>
      <c r="BL30" s="552"/>
      <c r="BM30" s="553"/>
      <c r="BN30" s="554">
        <v>821963</v>
      </c>
      <c r="BO30" s="555"/>
      <c r="BP30" s="555"/>
      <c r="BQ30" s="555"/>
      <c r="BR30" s="555"/>
      <c r="BS30" s="555"/>
      <c r="BT30" s="555"/>
      <c r="BU30" s="556"/>
      <c r="BV30" s="554">
        <v>880401</v>
      </c>
      <c r="BW30" s="555"/>
      <c r="BX30" s="555"/>
      <c r="BY30" s="555"/>
      <c r="BZ30" s="555"/>
      <c r="CA30" s="555"/>
      <c r="CB30" s="555"/>
      <c r="CC30" s="556"/>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11" t="s">
        <v>180</v>
      </c>
      <c r="D33" s="411"/>
      <c r="E33" s="376" t="s">
        <v>181</v>
      </c>
      <c r="F33" s="376"/>
      <c r="G33" s="376"/>
      <c r="H33" s="376"/>
      <c r="I33" s="376"/>
      <c r="J33" s="376"/>
      <c r="K33" s="376"/>
      <c r="L33" s="376"/>
      <c r="M33" s="376"/>
      <c r="N33" s="376"/>
      <c r="O33" s="376"/>
      <c r="P33" s="376"/>
      <c r="Q33" s="376"/>
      <c r="R33" s="376"/>
      <c r="S33" s="376"/>
      <c r="T33" s="169"/>
      <c r="U33" s="411" t="s">
        <v>180</v>
      </c>
      <c r="V33" s="411"/>
      <c r="W33" s="376" t="s">
        <v>181</v>
      </c>
      <c r="X33" s="376"/>
      <c r="Y33" s="376"/>
      <c r="Z33" s="376"/>
      <c r="AA33" s="376"/>
      <c r="AB33" s="376"/>
      <c r="AC33" s="376"/>
      <c r="AD33" s="376"/>
      <c r="AE33" s="376"/>
      <c r="AF33" s="376"/>
      <c r="AG33" s="376"/>
      <c r="AH33" s="376"/>
      <c r="AI33" s="376"/>
      <c r="AJ33" s="376"/>
      <c r="AK33" s="376"/>
      <c r="AL33" s="169"/>
      <c r="AM33" s="411" t="s">
        <v>180</v>
      </c>
      <c r="AN33" s="411"/>
      <c r="AO33" s="376" t="s">
        <v>181</v>
      </c>
      <c r="AP33" s="376"/>
      <c r="AQ33" s="376"/>
      <c r="AR33" s="376"/>
      <c r="AS33" s="376"/>
      <c r="AT33" s="376"/>
      <c r="AU33" s="376"/>
      <c r="AV33" s="376"/>
      <c r="AW33" s="376"/>
      <c r="AX33" s="376"/>
      <c r="AY33" s="376"/>
      <c r="AZ33" s="376"/>
      <c r="BA33" s="376"/>
      <c r="BB33" s="376"/>
      <c r="BC33" s="376"/>
      <c r="BD33" s="170"/>
      <c r="BE33" s="376" t="s">
        <v>182</v>
      </c>
      <c r="BF33" s="376"/>
      <c r="BG33" s="376" t="s">
        <v>183</v>
      </c>
      <c r="BH33" s="376"/>
      <c r="BI33" s="376"/>
      <c r="BJ33" s="376"/>
      <c r="BK33" s="376"/>
      <c r="BL33" s="376"/>
      <c r="BM33" s="376"/>
      <c r="BN33" s="376"/>
      <c r="BO33" s="376"/>
      <c r="BP33" s="376"/>
      <c r="BQ33" s="376"/>
      <c r="BR33" s="376"/>
      <c r="BS33" s="376"/>
      <c r="BT33" s="376"/>
      <c r="BU33" s="376"/>
      <c r="BV33" s="170"/>
      <c r="BW33" s="411" t="s">
        <v>182</v>
      </c>
      <c r="BX33" s="411"/>
      <c r="BY33" s="376" t="s">
        <v>184</v>
      </c>
      <c r="BZ33" s="376"/>
      <c r="CA33" s="376"/>
      <c r="CB33" s="376"/>
      <c r="CC33" s="376"/>
      <c r="CD33" s="376"/>
      <c r="CE33" s="376"/>
      <c r="CF33" s="376"/>
      <c r="CG33" s="376"/>
      <c r="CH33" s="376"/>
      <c r="CI33" s="376"/>
      <c r="CJ33" s="376"/>
      <c r="CK33" s="376"/>
      <c r="CL33" s="376"/>
      <c r="CM33" s="376"/>
      <c r="CN33" s="169"/>
      <c r="CO33" s="411" t="s">
        <v>180</v>
      </c>
      <c r="CP33" s="411"/>
      <c r="CQ33" s="376" t="s">
        <v>185</v>
      </c>
      <c r="CR33" s="376"/>
      <c r="CS33" s="376"/>
      <c r="CT33" s="376"/>
      <c r="CU33" s="376"/>
      <c r="CV33" s="376"/>
      <c r="CW33" s="376"/>
      <c r="CX33" s="376"/>
      <c r="CY33" s="376"/>
      <c r="CZ33" s="376"/>
      <c r="DA33" s="376"/>
      <c r="DB33" s="376"/>
      <c r="DC33" s="376"/>
      <c r="DD33" s="376"/>
      <c r="DE33" s="376"/>
      <c r="DF33" s="169"/>
      <c r="DG33" s="376" t="s">
        <v>186</v>
      </c>
      <c r="DH33" s="376"/>
      <c r="DI33" s="171"/>
      <c r="DJ33" s="139"/>
      <c r="DK33" s="139"/>
      <c r="DL33" s="139"/>
      <c r="DM33" s="139"/>
      <c r="DN33" s="139"/>
      <c r="DO33" s="139"/>
    </row>
    <row r="34" spans="1:119" ht="32.25" customHeight="1" x14ac:dyDescent="0.1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2</v>
      </c>
      <c r="V34" s="568"/>
      <c r="W34" s="569" t="str">
        <f>IF('各会計、関係団体の財政状況及び健全化判断比率'!B28="","",'各会計、関係団体の財政状況及び健全化判断比率'!B28)</f>
        <v>国民健康保険特別会計</v>
      </c>
      <c r="X34" s="569"/>
      <c r="Y34" s="569"/>
      <c r="Z34" s="569"/>
      <c r="AA34" s="569"/>
      <c r="AB34" s="569"/>
      <c r="AC34" s="569"/>
      <c r="AD34" s="569"/>
      <c r="AE34" s="569"/>
      <c r="AF34" s="569"/>
      <c r="AG34" s="569"/>
      <c r="AH34" s="569"/>
      <c r="AI34" s="569"/>
      <c r="AJ34" s="569"/>
      <c r="AK34" s="569"/>
      <c r="AL34" s="167"/>
      <c r="AM34" s="568" t="str">
        <f>IF(AO34="","",MAX(C34:D43,U34:V43)+1)</f>
        <v/>
      </c>
      <c r="AN34" s="568"/>
      <c r="AO34" s="569"/>
      <c r="AP34" s="569"/>
      <c r="AQ34" s="569"/>
      <c r="AR34" s="569"/>
      <c r="AS34" s="569"/>
      <c r="AT34" s="569"/>
      <c r="AU34" s="569"/>
      <c r="AV34" s="569"/>
      <c r="AW34" s="569"/>
      <c r="AX34" s="569"/>
      <c r="AY34" s="569"/>
      <c r="AZ34" s="569"/>
      <c r="BA34" s="569"/>
      <c r="BB34" s="569"/>
      <c r="BC34" s="569"/>
      <c r="BD34" s="167"/>
      <c r="BE34" s="568">
        <f>IF(BG34="","",MAX(C34:D43,U34:V43,AM34:AN43)+1)</f>
        <v>5</v>
      </c>
      <c r="BF34" s="568"/>
      <c r="BG34" s="569" t="str">
        <f>IF('各会計、関係団体の財政状況及び健全化判断比率'!B31="","",'各会計、関係団体の財政状況及び健全化判断比率'!B31)</f>
        <v>下水道事業特別会計</v>
      </c>
      <c r="BH34" s="569"/>
      <c r="BI34" s="569"/>
      <c r="BJ34" s="569"/>
      <c r="BK34" s="569"/>
      <c r="BL34" s="569"/>
      <c r="BM34" s="569"/>
      <c r="BN34" s="569"/>
      <c r="BO34" s="569"/>
      <c r="BP34" s="569"/>
      <c r="BQ34" s="569"/>
      <c r="BR34" s="569"/>
      <c r="BS34" s="569"/>
      <c r="BT34" s="569"/>
      <c r="BU34" s="569"/>
      <c r="BV34" s="167"/>
      <c r="BW34" s="568">
        <f>IF(BY34="","",MAX(C34:D43,U34:V43,AM34:AN43,BE34:BF43)+1)</f>
        <v>6</v>
      </c>
      <c r="BX34" s="568"/>
      <c r="BY34" s="569" t="str">
        <f>IF('各会計、関係団体の財政状況及び健全化判断比率'!B68="","",'各会計、関係団体の財政状況及び健全化判断比率'!B68)</f>
        <v>館林地区消防組合</v>
      </c>
      <c r="BZ34" s="569"/>
      <c r="CA34" s="569"/>
      <c r="CB34" s="569"/>
      <c r="CC34" s="569"/>
      <c r="CD34" s="569"/>
      <c r="CE34" s="569"/>
      <c r="CF34" s="569"/>
      <c r="CG34" s="569"/>
      <c r="CH34" s="569"/>
      <c r="CI34" s="569"/>
      <c r="CJ34" s="569"/>
      <c r="CK34" s="569"/>
      <c r="CL34" s="569"/>
      <c r="CM34" s="569"/>
      <c r="CN34" s="167"/>
      <c r="CO34" s="568">
        <f>IF(CQ34="","",MAX(C34:D43,U34:V43,AM34:AN43,BE34:BF43,BW34:BX43)+1)</f>
        <v>16</v>
      </c>
      <c r="CP34" s="568"/>
      <c r="CQ34" s="569" t="str">
        <f>IF('各会計、関係団体の財政状況及び健全化判断比率'!BS7="","",'各会計、関係団体の財政状況及び健全化判断比率'!BS7)</f>
        <v>西邑楽土地開発公社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v>
      </c>
      <c r="DH34" s="570"/>
      <c r="DI34" s="171"/>
      <c r="DJ34" s="139"/>
      <c r="DK34" s="139"/>
      <c r="DL34" s="139"/>
      <c r="DM34" s="139"/>
      <c r="DN34" s="139"/>
      <c r="DO34" s="139"/>
    </row>
    <row r="35" spans="1:119" ht="32.25" customHeight="1" x14ac:dyDescent="0.15">
      <c r="A35" s="140"/>
      <c r="B35" s="166"/>
      <c r="C35" s="568" t="str">
        <f>IF(E35="","",C34+1)</f>
        <v/>
      </c>
      <c r="D35" s="568"/>
      <c r="E35" s="569" t="str">
        <f>IF('各会計、関係団体の財政状況及び健全化判断比率'!B8="","",'各会計、関係団体の財政状況及び健全化判断比率'!B8)</f>
        <v/>
      </c>
      <c r="F35" s="569"/>
      <c r="G35" s="569"/>
      <c r="H35" s="569"/>
      <c r="I35" s="569"/>
      <c r="J35" s="569"/>
      <c r="K35" s="569"/>
      <c r="L35" s="569"/>
      <c r="M35" s="569"/>
      <c r="N35" s="569"/>
      <c r="O35" s="569"/>
      <c r="P35" s="569"/>
      <c r="Q35" s="569"/>
      <c r="R35" s="569"/>
      <c r="S35" s="569"/>
      <c r="T35" s="167"/>
      <c r="U35" s="568">
        <f>IF(W35="","",U34+1)</f>
        <v>3</v>
      </c>
      <c r="V35" s="568"/>
      <c r="W35" s="569" t="str">
        <f>IF('各会計、関係団体の財政状況及び健全化判断比率'!B29="","",'各会計、関係団体の財政状況及び健全化判断比率'!B29)</f>
        <v>介護保険特別会計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t="str">
        <f t="shared" ref="BE35:BE43" si="1">IF(BG35="","",BE34+1)</f>
        <v/>
      </c>
      <c r="BF35" s="568"/>
      <c r="BG35" s="569"/>
      <c r="BH35" s="569"/>
      <c r="BI35" s="569"/>
      <c r="BJ35" s="569"/>
      <c r="BK35" s="569"/>
      <c r="BL35" s="569"/>
      <c r="BM35" s="569"/>
      <c r="BN35" s="569"/>
      <c r="BO35" s="569"/>
      <c r="BP35" s="569"/>
      <c r="BQ35" s="569"/>
      <c r="BR35" s="569"/>
      <c r="BS35" s="569"/>
      <c r="BT35" s="569"/>
      <c r="BU35" s="569"/>
      <c r="BV35" s="167"/>
      <c r="BW35" s="568">
        <f t="shared" ref="BW35:BW43" si="2">IF(BY35="","",BW34+1)</f>
        <v>7</v>
      </c>
      <c r="BX35" s="568"/>
      <c r="BY35" s="569" t="str">
        <f>IF('各会計、関係団体の財政状況及び健全化判断比率'!B69="","",'各会計、関係団体の財政状況及び健全化判断比率'!B69)</f>
        <v>邑楽館林医療事務組合（一般会計）</v>
      </c>
      <c r="BZ35" s="569"/>
      <c r="CA35" s="569"/>
      <c r="CB35" s="569"/>
      <c r="CC35" s="569"/>
      <c r="CD35" s="569"/>
      <c r="CE35" s="569"/>
      <c r="CF35" s="569"/>
      <c r="CG35" s="569"/>
      <c r="CH35" s="569"/>
      <c r="CI35" s="569"/>
      <c r="CJ35" s="569"/>
      <c r="CK35" s="569"/>
      <c r="CL35" s="569"/>
      <c r="CM35" s="569"/>
      <c r="CN35" s="167"/>
      <c r="CO35" s="568" t="str">
        <f t="shared" ref="CO35:CO43" si="3">IF(CQ35="","",CO34+1)</f>
        <v/>
      </c>
      <c r="CP35" s="568"/>
      <c r="CQ35" s="569" t="str">
        <f>IF('各会計、関係団体の財政状況及び健全化判断比率'!BS8="","",'各会計、関係団体の財政状況及び健全化判断比率'!BS8)</f>
        <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x14ac:dyDescent="0.15">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4</v>
      </c>
      <c r="V36" s="568"/>
      <c r="W36" s="569" t="str">
        <f>IF('各会計、関係団体の財政状況及び健全化判断比率'!B30="","",'各会計、関係団体の財政状況及び健全化判断比率'!B30)</f>
        <v>後期高齢者医療特別会計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f t="shared" si="2"/>
        <v>8</v>
      </c>
      <c r="BX36" s="568"/>
      <c r="BY36" s="569" t="str">
        <f>IF('各会計、関係団体の財政状況及び健全化判断比率'!B70="","",'各会計、関係団体の財政状況及び健全化判断比率'!B70)</f>
        <v>邑楽館林医療事務組合（病院事業会計）</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15">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9</v>
      </c>
      <c r="BX37" s="568"/>
      <c r="BY37" s="569" t="str">
        <f>IF('各会計、関係団体の財政状況及び健全化判断比率'!B71="","",'各会計、関係団体の財政状況及び健全化判断比率'!B71)</f>
        <v>大泉外二町環境衛生施設組合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15">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10</v>
      </c>
      <c r="BX38" s="568"/>
      <c r="BY38" s="569" t="str">
        <f>IF('各会計、関係団体の財政状況及び健全化判断比率'!B72="","",'各会計、関係団体の財政状況及び健全化判断比率'!B72)</f>
        <v>太田市外三町広域清掃組合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15">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11</v>
      </c>
      <c r="BX39" s="568"/>
      <c r="BY39" s="569" t="str">
        <f>IF('各会計、関係団体の財政状況及び健全化判断比率'!B73="","",'各会計、関係団体の財政状況及び健全化判断比率'!B73)</f>
        <v>館林衛生施設組合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1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12</v>
      </c>
      <c r="BX40" s="568"/>
      <c r="BY40" s="569" t="str">
        <f>IF('各会計、関係団体の財政状況及び健全化判断比率'!B74="","",'各会計、関係団体の財政状況及び健全化判断比率'!B74)</f>
        <v>群馬県市町村会館管理組合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1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13</v>
      </c>
      <c r="BX41" s="568"/>
      <c r="BY41" s="569" t="str">
        <f>IF('各会計、関係団体の財政状況及び健全化判断比率'!B75="","",'各会計、関係団体の財政状況及び健全化判断比率'!B75)</f>
        <v>群馬県市町村総合事務組合</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1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f t="shared" si="2"/>
        <v>14</v>
      </c>
      <c r="BX42" s="568"/>
      <c r="BY42" s="569" t="str">
        <f>IF('各会計、関係団体の財政状況及び健全化判断比率'!B76="","",'各会計、関係団体の財政状況及び健全化判断比率'!B76)</f>
        <v>群馬県後期高齢者医療広域連合（一般会計）</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1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f t="shared" si="2"/>
        <v>15</v>
      </c>
      <c r="BX43" s="568"/>
      <c r="BY43" s="569" t="str">
        <f>IF('各会計、関係団体の財政状況及び健全化判断比率'!B77="","",'各会計、関係団体の財政状況及び健全化判断比率'!B77)</f>
        <v>群馬県後期高齢者医療広域連合（事業会計）</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56" t="s">
        <v>522</v>
      </c>
      <c r="D34" s="1156"/>
      <c r="E34" s="1157"/>
      <c r="F34" s="32">
        <v>7.52</v>
      </c>
      <c r="G34" s="33">
        <v>7.82</v>
      </c>
      <c r="H34" s="33">
        <v>8.34</v>
      </c>
      <c r="I34" s="33">
        <v>7.69</v>
      </c>
      <c r="J34" s="34">
        <v>5.73</v>
      </c>
      <c r="K34" s="22"/>
      <c r="L34" s="22"/>
      <c r="M34" s="22"/>
      <c r="N34" s="22"/>
      <c r="O34" s="22"/>
      <c r="P34" s="22"/>
    </row>
    <row r="35" spans="1:16" ht="39" customHeight="1" x14ac:dyDescent="0.15">
      <c r="A35" s="22"/>
      <c r="B35" s="35"/>
      <c r="C35" s="1150" t="s">
        <v>523</v>
      </c>
      <c r="D35" s="1151"/>
      <c r="E35" s="1152"/>
      <c r="F35" s="36">
        <v>0.69</v>
      </c>
      <c r="G35" s="37">
        <v>0.85</v>
      </c>
      <c r="H35" s="37">
        <v>0.84</v>
      </c>
      <c r="I35" s="37">
        <v>1.84</v>
      </c>
      <c r="J35" s="38">
        <v>2.19</v>
      </c>
      <c r="K35" s="22"/>
      <c r="L35" s="22"/>
      <c r="M35" s="22"/>
      <c r="N35" s="22"/>
      <c r="O35" s="22"/>
      <c r="P35" s="22"/>
    </row>
    <row r="36" spans="1:16" ht="39" customHeight="1" x14ac:dyDescent="0.15">
      <c r="A36" s="22"/>
      <c r="B36" s="35"/>
      <c r="C36" s="1150" t="s">
        <v>524</v>
      </c>
      <c r="D36" s="1151"/>
      <c r="E36" s="1152"/>
      <c r="F36" s="36">
        <v>0.31</v>
      </c>
      <c r="G36" s="37">
        <v>0.24</v>
      </c>
      <c r="H36" s="37">
        <v>0.24</v>
      </c>
      <c r="I36" s="37">
        <v>0.56999999999999995</v>
      </c>
      <c r="J36" s="38">
        <v>1.38</v>
      </c>
      <c r="K36" s="22"/>
      <c r="L36" s="22"/>
      <c r="M36" s="22"/>
      <c r="N36" s="22"/>
      <c r="O36" s="22"/>
      <c r="P36" s="22"/>
    </row>
    <row r="37" spans="1:16" ht="39" customHeight="1" x14ac:dyDescent="0.15">
      <c r="A37" s="22"/>
      <c r="B37" s="35"/>
      <c r="C37" s="1150" t="s">
        <v>525</v>
      </c>
      <c r="D37" s="1151"/>
      <c r="E37" s="1152"/>
      <c r="F37" s="36">
        <v>1.81</v>
      </c>
      <c r="G37" s="37">
        <v>1.41</v>
      </c>
      <c r="H37" s="37">
        <v>2.12</v>
      </c>
      <c r="I37" s="37">
        <v>1.72</v>
      </c>
      <c r="J37" s="38">
        <v>0.32</v>
      </c>
      <c r="K37" s="22"/>
      <c r="L37" s="22"/>
      <c r="M37" s="22"/>
      <c r="N37" s="22"/>
      <c r="O37" s="22"/>
      <c r="P37" s="22"/>
    </row>
    <row r="38" spans="1:16" ht="39" customHeight="1" x14ac:dyDescent="0.15">
      <c r="A38" s="22"/>
      <c r="B38" s="35"/>
      <c r="C38" s="1150" t="s">
        <v>526</v>
      </c>
      <c r="D38" s="1151"/>
      <c r="E38" s="1152"/>
      <c r="F38" s="36">
        <v>0.09</v>
      </c>
      <c r="G38" s="37">
        <v>0.09</v>
      </c>
      <c r="H38" s="37">
        <v>0.08</v>
      </c>
      <c r="I38" s="37">
        <v>0.09</v>
      </c>
      <c r="J38" s="38">
        <v>0.09</v>
      </c>
      <c r="K38" s="22"/>
      <c r="L38" s="22"/>
      <c r="M38" s="22"/>
      <c r="N38" s="22"/>
      <c r="O38" s="22"/>
      <c r="P38" s="22"/>
    </row>
    <row r="39" spans="1:16" ht="39" customHeight="1" x14ac:dyDescent="0.15">
      <c r="A39" s="22"/>
      <c r="B39" s="35"/>
      <c r="C39" s="1150"/>
      <c r="D39" s="1151"/>
      <c r="E39" s="1152"/>
      <c r="F39" s="36"/>
      <c r="G39" s="37"/>
      <c r="H39" s="37"/>
      <c r="I39" s="37"/>
      <c r="J39" s="38"/>
      <c r="K39" s="22"/>
      <c r="L39" s="22"/>
      <c r="M39" s="22"/>
      <c r="N39" s="22"/>
      <c r="O39" s="22"/>
      <c r="P39" s="22"/>
    </row>
    <row r="40" spans="1:16" ht="39" customHeight="1" x14ac:dyDescent="0.15">
      <c r="A40" s="22"/>
      <c r="B40" s="35"/>
      <c r="C40" s="1150"/>
      <c r="D40" s="1151"/>
      <c r="E40" s="1152"/>
      <c r="F40" s="36"/>
      <c r="G40" s="37"/>
      <c r="H40" s="37"/>
      <c r="I40" s="37"/>
      <c r="J40" s="38"/>
      <c r="K40" s="22"/>
      <c r="L40" s="22"/>
      <c r="M40" s="22"/>
      <c r="N40" s="22"/>
      <c r="O40" s="22"/>
      <c r="P40" s="22"/>
    </row>
    <row r="41" spans="1:16" ht="39" customHeight="1" x14ac:dyDescent="0.15">
      <c r="A41" s="22"/>
      <c r="B41" s="35"/>
      <c r="C41" s="1150"/>
      <c r="D41" s="1151"/>
      <c r="E41" s="1152"/>
      <c r="F41" s="36"/>
      <c r="G41" s="37"/>
      <c r="H41" s="37"/>
      <c r="I41" s="37"/>
      <c r="J41" s="38"/>
      <c r="K41" s="22"/>
      <c r="L41" s="22"/>
      <c r="M41" s="22"/>
      <c r="N41" s="22"/>
      <c r="O41" s="22"/>
      <c r="P41" s="22"/>
    </row>
    <row r="42" spans="1:16" ht="39" customHeight="1" x14ac:dyDescent="0.15">
      <c r="A42" s="22"/>
      <c r="B42" s="39"/>
      <c r="C42" s="1150" t="s">
        <v>527</v>
      </c>
      <c r="D42" s="1151"/>
      <c r="E42" s="1152"/>
      <c r="F42" s="36" t="s">
        <v>474</v>
      </c>
      <c r="G42" s="37" t="s">
        <v>474</v>
      </c>
      <c r="H42" s="37" t="s">
        <v>474</v>
      </c>
      <c r="I42" s="37" t="s">
        <v>474</v>
      </c>
      <c r="J42" s="38" t="s">
        <v>474</v>
      </c>
      <c r="K42" s="22"/>
      <c r="L42" s="22"/>
      <c r="M42" s="22"/>
      <c r="N42" s="22"/>
      <c r="O42" s="22"/>
      <c r="P42" s="22"/>
    </row>
    <row r="43" spans="1:16" ht="39" customHeight="1" thickBot="1" x14ac:dyDescent="0.2">
      <c r="A43" s="22"/>
      <c r="B43" s="40"/>
      <c r="C43" s="1153" t="s">
        <v>528</v>
      </c>
      <c r="D43" s="1154"/>
      <c r="E43" s="1155"/>
      <c r="F43" s="41">
        <v>8.6</v>
      </c>
      <c r="G43" s="42">
        <v>8.24</v>
      </c>
      <c r="H43" s="42">
        <v>6.91</v>
      </c>
      <c r="I43" s="42">
        <v>4.6100000000000003</v>
      </c>
      <c r="J43" s="43" t="s">
        <v>474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66" t="s">
        <v>10</v>
      </c>
      <c r="C45" s="1167"/>
      <c r="D45" s="58"/>
      <c r="E45" s="1172" t="s">
        <v>11</v>
      </c>
      <c r="F45" s="1172"/>
      <c r="G45" s="1172"/>
      <c r="H45" s="1172"/>
      <c r="I45" s="1172"/>
      <c r="J45" s="1173"/>
      <c r="K45" s="59">
        <v>392</v>
      </c>
      <c r="L45" s="60">
        <v>416</v>
      </c>
      <c r="M45" s="60">
        <v>442</v>
      </c>
      <c r="N45" s="60">
        <v>379</v>
      </c>
      <c r="O45" s="61">
        <v>391</v>
      </c>
      <c r="P45" s="48"/>
      <c r="Q45" s="48"/>
      <c r="R45" s="48"/>
      <c r="S45" s="48"/>
      <c r="T45" s="48"/>
      <c r="U45" s="48"/>
    </row>
    <row r="46" spans="1:21" ht="30.75" customHeight="1" x14ac:dyDescent="0.15">
      <c r="A46" s="48"/>
      <c r="B46" s="1168"/>
      <c r="C46" s="1169"/>
      <c r="D46" s="62"/>
      <c r="E46" s="1160" t="s">
        <v>12</v>
      </c>
      <c r="F46" s="1160"/>
      <c r="G46" s="1160"/>
      <c r="H46" s="1160"/>
      <c r="I46" s="1160"/>
      <c r="J46" s="1161"/>
      <c r="K46" s="63" t="s">
        <v>474</v>
      </c>
      <c r="L46" s="64" t="s">
        <v>474</v>
      </c>
      <c r="M46" s="64" t="s">
        <v>474</v>
      </c>
      <c r="N46" s="64" t="s">
        <v>474</v>
      </c>
      <c r="O46" s="65" t="s">
        <v>474</v>
      </c>
      <c r="P46" s="48"/>
      <c r="Q46" s="48"/>
      <c r="R46" s="48"/>
      <c r="S46" s="48"/>
      <c r="T46" s="48"/>
      <c r="U46" s="48"/>
    </row>
    <row r="47" spans="1:21" ht="30.75" customHeight="1" x14ac:dyDescent="0.15">
      <c r="A47" s="48"/>
      <c r="B47" s="1168"/>
      <c r="C47" s="1169"/>
      <c r="D47" s="62"/>
      <c r="E47" s="1160" t="s">
        <v>13</v>
      </c>
      <c r="F47" s="1160"/>
      <c r="G47" s="1160"/>
      <c r="H47" s="1160"/>
      <c r="I47" s="1160"/>
      <c r="J47" s="1161"/>
      <c r="K47" s="63" t="s">
        <v>474</v>
      </c>
      <c r="L47" s="64" t="s">
        <v>474</v>
      </c>
      <c r="M47" s="64" t="s">
        <v>474</v>
      </c>
      <c r="N47" s="64" t="s">
        <v>474</v>
      </c>
      <c r="O47" s="65" t="s">
        <v>474</v>
      </c>
      <c r="P47" s="48"/>
      <c r="Q47" s="48"/>
      <c r="R47" s="48"/>
      <c r="S47" s="48"/>
      <c r="T47" s="48"/>
      <c r="U47" s="48"/>
    </row>
    <row r="48" spans="1:21" ht="30.75" customHeight="1" x14ac:dyDescent="0.15">
      <c r="A48" s="48"/>
      <c r="B48" s="1168"/>
      <c r="C48" s="1169"/>
      <c r="D48" s="62"/>
      <c r="E48" s="1160" t="s">
        <v>14</v>
      </c>
      <c r="F48" s="1160"/>
      <c r="G48" s="1160"/>
      <c r="H48" s="1160"/>
      <c r="I48" s="1160"/>
      <c r="J48" s="1161"/>
      <c r="K48" s="63">
        <v>81</v>
      </c>
      <c r="L48" s="64">
        <v>83</v>
      </c>
      <c r="M48" s="64">
        <v>85</v>
      </c>
      <c r="N48" s="64">
        <v>87</v>
      </c>
      <c r="O48" s="65">
        <v>89</v>
      </c>
      <c r="P48" s="48"/>
      <c r="Q48" s="48"/>
      <c r="R48" s="48"/>
      <c r="S48" s="48"/>
      <c r="T48" s="48"/>
      <c r="U48" s="48"/>
    </row>
    <row r="49" spans="1:21" ht="30.75" customHeight="1" x14ac:dyDescent="0.15">
      <c r="A49" s="48"/>
      <c r="B49" s="1168"/>
      <c r="C49" s="1169"/>
      <c r="D49" s="62"/>
      <c r="E49" s="1160" t="s">
        <v>15</v>
      </c>
      <c r="F49" s="1160"/>
      <c r="G49" s="1160"/>
      <c r="H49" s="1160"/>
      <c r="I49" s="1160"/>
      <c r="J49" s="1161"/>
      <c r="K49" s="63">
        <v>35</v>
      </c>
      <c r="L49" s="64">
        <v>34</v>
      </c>
      <c r="M49" s="64">
        <v>33</v>
      </c>
      <c r="N49" s="64">
        <v>41</v>
      </c>
      <c r="O49" s="65">
        <v>54</v>
      </c>
      <c r="P49" s="48"/>
      <c r="Q49" s="48"/>
      <c r="R49" s="48"/>
      <c r="S49" s="48"/>
      <c r="T49" s="48"/>
      <c r="U49" s="48"/>
    </row>
    <row r="50" spans="1:21" ht="30.75" customHeight="1" x14ac:dyDescent="0.15">
      <c r="A50" s="48"/>
      <c r="B50" s="1168"/>
      <c r="C50" s="1169"/>
      <c r="D50" s="62"/>
      <c r="E50" s="1160" t="s">
        <v>16</v>
      </c>
      <c r="F50" s="1160"/>
      <c r="G50" s="1160"/>
      <c r="H50" s="1160"/>
      <c r="I50" s="1160"/>
      <c r="J50" s="1161"/>
      <c r="K50" s="63">
        <v>2</v>
      </c>
      <c r="L50" s="64">
        <v>2</v>
      </c>
      <c r="M50" s="64">
        <v>2</v>
      </c>
      <c r="N50" s="64">
        <v>7</v>
      </c>
      <c r="O50" s="65">
        <v>0</v>
      </c>
      <c r="P50" s="48"/>
      <c r="Q50" s="48"/>
      <c r="R50" s="48"/>
      <c r="S50" s="48"/>
      <c r="T50" s="48"/>
      <c r="U50" s="48"/>
    </row>
    <row r="51" spans="1:21" ht="30.75" customHeight="1" x14ac:dyDescent="0.15">
      <c r="A51" s="48"/>
      <c r="B51" s="1170"/>
      <c r="C51" s="1171"/>
      <c r="D51" s="66"/>
      <c r="E51" s="1160" t="s">
        <v>17</v>
      </c>
      <c r="F51" s="1160"/>
      <c r="G51" s="1160"/>
      <c r="H51" s="1160"/>
      <c r="I51" s="1160"/>
      <c r="J51" s="1161"/>
      <c r="K51" s="63" t="s">
        <v>474</v>
      </c>
      <c r="L51" s="64" t="s">
        <v>474</v>
      </c>
      <c r="M51" s="64" t="s">
        <v>474</v>
      </c>
      <c r="N51" s="64" t="s">
        <v>474</v>
      </c>
      <c r="O51" s="65" t="s">
        <v>474</v>
      </c>
      <c r="P51" s="48"/>
      <c r="Q51" s="48"/>
      <c r="R51" s="48"/>
      <c r="S51" s="48"/>
      <c r="T51" s="48"/>
      <c r="U51" s="48"/>
    </row>
    <row r="52" spans="1:21" ht="30.75" customHeight="1" x14ac:dyDescent="0.15">
      <c r="A52" s="48"/>
      <c r="B52" s="1158" t="s">
        <v>18</v>
      </c>
      <c r="C52" s="1159"/>
      <c r="D52" s="66"/>
      <c r="E52" s="1160" t="s">
        <v>19</v>
      </c>
      <c r="F52" s="1160"/>
      <c r="G52" s="1160"/>
      <c r="H52" s="1160"/>
      <c r="I52" s="1160"/>
      <c r="J52" s="1161"/>
      <c r="K52" s="63">
        <v>352</v>
      </c>
      <c r="L52" s="64">
        <v>368</v>
      </c>
      <c r="M52" s="64">
        <v>326</v>
      </c>
      <c r="N52" s="64">
        <v>320</v>
      </c>
      <c r="O52" s="65">
        <v>341</v>
      </c>
      <c r="P52" s="48"/>
      <c r="Q52" s="48"/>
      <c r="R52" s="48"/>
      <c r="S52" s="48"/>
      <c r="T52" s="48"/>
      <c r="U52" s="48"/>
    </row>
    <row r="53" spans="1:21" ht="30.75" customHeight="1" thickBot="1" x14ac:dyDescent="0.2">
      <c r="A53" s="48"/>
      <c r="B53" s="1162" t="s">
        <v>20</v>
      </c>
      <c r="C53" s="1163"/>
      <c r="D53" s="67"/>
      <c r="E53" s="1164" t="s">
        <v>21</v>
      </c>
      <c r="F53" s="1164"/>
      <c r="G53" s="1164"/>
      <c r="H53" s="1164"/>
      <c r="I53" s="1164"/>
      <c r="J53" s="1165"/>
      <c r="K53" s="68">
        <v>158</v>
      </c>
      <c r="L53" s="69">
        <v>167</v>
      </c>
      <c r="M53" s="69">
        <v>236</v>
      </c>
      <c r="N53" s="69">
        <v>194</v>
      </c>
      <c r="O53" s="70">
        <v>193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514</v>
      </c>
      <c r="J40" s="79" t="s">
        <v>515</v>
      </c>
      <c r="K40" s="79" t="s">
        <v>516</v>
      </c>
      <c r="L40" s="79" t="s">
        <v>517</v>
      </c>
      <c r="M40" s="80" t="s">
        <v>518</v>
      </c>
    </row>
    <row r="41" spans="2:13" ht="27.75" customHeight="1" x14ac:dyDescent="0.15">
      <c r="B41" s="1174" t="s">
        <v>23</v>
      </c>
      <c r="C41" s="1175"/>
      <c r="D41" s="81"/>
      <c r="E41" s="1180" t="s">
        <v>24</v>
      </c>
      <c r="F41" s="1180"/>
      <c r="G41" s="1180"/>
      <c r="H41" s="1181"/>
      <c r="I41" s="82">
        <v>3730</v>
      </c>
      <c r="J41" s="83">
        <v>3656</v>
      </c>
      <c r="K41" s="83">
        <v>3626</v>
      </c>
      <c r="L41" s="83">
        <v>3608</v>
      </c>
      <c r="M41" s="84">
        <v>3616</v>
      </c>
    </row>
    <row r="42" spans="2:13" ht="27.75" customHeight="1" x14ac:dyDescent="0.15">
      <c r="B42" s="1176"/>
      <c r="C42" s="1177"/>
      <c r="D42" s="85"/>
      <c r="E42" s="1182" t="s">
        <v>25</v>
      </c>
      <c r="F42" s="1182"/>
      <c r="G42" s="1182"/>
      <c r="H42" s="1183"/>
      <c r="I42" s="86">
        <v>9</v>
      </c>
      <c r="J42" s="87">
        <v>7</v>
      </c>
      <c r="K42" s="87">
        <v>5</v>
      </c>
      <c r="L42" s="87" t="s">
        <v>474</v>
      </c>
      <c r="M42" s="88" t="s">
        <v>474</v>
      </c>
    </row>
    <row r="43" spans="2:13" ht="27.75" customHeight="1" x14ac:dyDescent="0.15">
      <c r="B43" s="1176"/>
      <c r="C43" s="1177"/>
      <c r="D43" s="85"/>
      <c r="E43" s="1182" t="s">
        <v>26</v>
      </c>
      <c r="F43" s="1182"/>
      <c r="G43" s="1182"/>
      <c r="H43" s="1183"/>
      <c r="I43" s="86">
        <v>1251</v>
      </c>
      <c r="J43" s="87">
        <v>1237</v>
      </c>
      <c r="K43" s="87">
        <v>1227</v>
      </c>
      <c r="L43" s="87">
        <v>1216</v>
      </c>
      <c r="M43" s="88">
        <v>1180</v>
      </c>
    </row>
    <row r="44" spans="2:13" ht="27.75" customHeight="1" x14ac:dyDescent="0.15">
      <c r="B44" s="1176"/>
      <c r="C44" s="1177"/>
      <c r="D44" s="85"/>
      <c r="E44" s="1182" t="s">
        <v>27</v>
      </c>
      <c r="F44" s="1182"/>
      <c r="G44" s="1182"/>
      <c r="H44" s="1183"/>
      <c r="I44" s="86">
        <v>239</v>
      </c>
      <c r="J44" s="87">
        <v>276</v>
      </c>
      <c r="K44" s="87">
        <v>401</v>
      </c>
      <c r="L44" s="87">
        <v>442</v>
      </c>
      <c r="M44" s="88">
        <v>450</v>
      </c>
    </row>
    <row r="45" spans="2:13" ht="27.75" customHeight="1" x14ac:dyDescent="0.15">
      <c r="B45" s="1176"/>
      <c r="C45" s="1177"/>
      <c r="D45" s="85"/>
      <c r="E45" s="1182" t="s">
        <v>28</v>
      </c>
      <c r="F45" s="1182"/>
      <c r="G45" s="1182"/>
      <c r="H45" s="1183"/>
      <c r="I45" s="86">
        <v>1090</v>
      </c>
      <c r="J45" s="87">
        <v>1072</v>
      </c>
      <c r="K45" s="87">
        <v>964</v>
      </c>
      <c r="L45" s="87">
        <v>814</v>
      </c>
      <c r="M45" s="88">
        <v>811</v>
      </c>
    </row>
    <row r="46" spans="2:13" ht="27.75" customHeight="1" x14ac:dyDescent="0.15">
      <c r="B46" s="1176"/>
      <c r="C46" s="1177"/>
      <c r="D46" s="89"/>
      <c r="E46" s="1182" t="s">
        <v>29</v>
      </c>
      <c r="F46" s="1182"/>
      <c r="G46" s="1182"/>
      <c r="H46" s="1183"/>
      <c r="I46" s="86">
        <v>1</v>
      </c>
      <c r="J46" s="87" t="s">
        <v>474</v>
      </c>
      <c r="K46" s="87">
        <v>147</v>
      </c>
      <c r="L46" s="87">
        <v>260</v>
      </c>
      <c r="M46" s="88">
        <v>215</v>
      </c>
    </row>
    <row r="47" spans="2:13" ht="27.75" customHeight="1" x14ac:dyDescent="0.15">
      <c r="B47" s="1176"/>
      <c r="C47" s="1177"/>
      <c r="D47" s="90"/>
      <c r="E47" s="1184" t="s">
        <v>30</v>
      </c>
      <c r="F47" s="1185"/>
      <c r="G47" s="1185"/>
      <c r="H47" s="1186"/>
      <c r="I47" s="86" t="s">
        <v>474</v>
      </c>
      <c r="J47" s="87" t="s">
        <v>474</v>
      </c>
      <c r="K47" s="87" t="s">
        <v>474</v>
      </c>
      <c r="L47" s="87" t="s">
        <v>474</v>
      </c>
      <c r="M47" s="88" t="s">
        <v>474</v>
      </c>
    </row>
    <row r="48" spans="2:13" ht="27.75" customHeight="1" x14ac:dyDescent="0.15">
      <c r="B48" s="1176"/>
      <c r="C48" s="1177"/>
      <c r="D48" s="85"/>
      <c r="E48" s="1182" t="s">
        <v>31</v>
      </c>
      <c r="F48" s="1182"/>
      <c r="G48" s="1182"/>
      <c r="H48" s="1183"/>
      <c r="I48" s="86" t="s">
        <v>474</v>
      </c>
      <c r="J48" s="87" t="s">
        <v>474</v>
      </c>
      <c r="K48" s="87" t="s">
        <v>474</v>
      </c>
      <c r="L48" s="87" t="s">
        <v>474</v>
      </c>
      <c r="M48" s="88" t="s">
        <v>474</v>
      </c>
    </row>
    <row r="49" spans="2:13" ht="27.75" customHeight="1" x14ac:dyDescent="0.15">
      <c r="B49" s="1178"/>
      <c r="C49" s="1179"/>
      <c r="D49" s="85"/>
      <c r="E49" s="1182" t="s">
        <v>32</v>
      </c>
      <c r="F49" s="1182"/>
      <c r="G49" s="1182"/>
      <c r="H49" s="1183"/>
      <c r="I49" s="86" t="s">
        <v>474</v>
      </c>
      <c r="J49" s="87" t="s">
        <v>474</v>
      </c>
      <c r="K49" s="87" t="s">
        <v>474</v>
      </c>
      <c r="L49" s="87" t="s">
        <v>474</v>
      </c>
      <c r="M49" s="88" t="s">
        <v>474</v>
      </c>
    </row>
    <row r="50" spans="2:13" ht="27.75" customHeight="1" x14ac:dyDescent="0.15">
      <c r="B50" s="1187" t="s">
        <v>33</v>
      </c>
      <c r="C50" s="1188"/>
      <c r="D50" s="91"/>
      <c r="E50" s="1182" t="s">
        <v>34</v>
      </c>
      <c r="F50" s="1182"/>
      <c r="G50" s="1182"/>
      <c r="H50" s="1183"/>
      <c r="I50" s="86">
        <v>2641</v>
      </c>
      <c r="J50" s="87">
        <v>2740</v>
      </c>
      <c r="K50" s="87">
        <v>2672</v>
      </c>
      <c r="L50" s="87">
        <v>2631</v>
      </c>
      <c r="M50" s="88">
        <v>2477</v>
      </c>
    </row>
    <row r="51" spans="2:13" ht="27.75" customHeight="1" x14ac:dyDescent="0.15">
      <c r="B51" s="1176"/>
      <c r="C51" s="1177"/>
      <c r="D51" s="85"/>
      <c r="E51" s="1182" t="s">
        <v>35</v>
      </c>
      <c r="F51" s="1182"/>
      <c r="G51" s="1182"/>
      <c r="H51" s="1183"/>
      <c r="I51" s="86">
        <v>688</v>
      </c>
      <c r="J51" s="87">
        <v>593</v>
      </c>
      <c r="K51" s="87">
        <v>578</v>
      </c>
      <c r="L51" s="87">
        <v>556</v>
      </c>
      <c r="M51" s="88">
        <v>546</v>
      </c>
    </row>
    <row r="52" spans="2:13" ht="27.75" customHeight="1" x14ac:dyDescent="0.15">
      <c r="B52" s="1178"/>
      <c r="C52" s="1179"/>
      <c r="D52" s="85"/>
      <c r="E52" s="1182" t="s">
        <v>36</v>
      </c>
      <c r="F52" s="1182"/>
      <c r="G52" s="1182"/>
      <c r="H52" s="1183"/>
      <c r="I52" s="86">
        <v>3480</v>
      </c>
      <c r="J52" s="87">
        <v>3594</v>
      </c>
      <c r="K52" s="87">
        <v>3683</v>
      </c>
      <c r="L52" s="87">
        <v>3764</v>
      </c>
      <c r="M52" s="88">
        <v>3816</v>
      </c>
    </row>
    <row r="53" spans="2:13" ht="27.75" customHeight="1" thickBot="1" x14ac:dyDescent="0.2">
      <c r="B53" s="1189" t="s">
        <v>37</v>
      </c>
      <c r="C53" s="1190"/>
      <c r="D53" s="92"/>
      <c r="E53" s="1191" t="s">
        <v>38</v>
      </c>
      <c r="F53" s="1191"/>
      <c r="G53" s="1191"/>
      <c r="H53" s="1192"/>
      <c r="I53" s="93">
        <v>-488</v>
      </c>
      <c r="J53" s="94">
        <v>-678</v>
      </c>
      <c r="K53" s="94">
        <v>-564</v>
      </c>
      <c r="L53" s="94">
        <v>-609</v>
      </c>
      <c r="M53" s="95">
        <v>-567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513</v>
      </c>
      <c r="G2" s="113"/>
      <c r="H2" s="114"/>
    </row>
    <row r="3" spans="1:8" x14ac:dyDescent="0.15">
      <c r="A3" s="110" t="s">
        <v>506</v>
      </c>
      <c r="B3" s="115"/>
      <c r="C3" s="116"/>
      <c r="D3" s="117">
        <v>29763</v>
      </c>
      <c r="E3" s="118"/>
      <c r="F3" s="119">
        <v>70317</v>
      </c>
      <c r="G3" s="120"/>
      <c r="H3" s="121"/>
    </row>
    <row r="4" spans="1:8" x14ac:dyDescent="0.15">
      <c r="A4" s="122"/>
      <c r="B4" s="123"/>
      <c r="C4" s="124"/>
      <c r="D4" s="125">
        <v>20562</v>
      </c>
      <c r="E4" s="126"/>
      <c r="F4" s="127">
        <v>35725</v>
      </c>
      <c r="G4" s="128"/>
      <c r="H4" s="129"/>
    </row>
    <row r="5" spans="1:8" x14ac:dyDescent="0.15">
      <c r="A5" s="110" t="s">
        <v>508</v>
      </c>
      <c r="B5" s="115"/>
      <c r="C5" s="116"/>
      <c r="D5" s="117">
        <v>37486</v>
      </c>
      <c r="E5" s="118"/>
      <c r="F5" s="119">
        <v>105751</v>
      </c>
      <c r="G5" s="120"/>
      <c r="H5" s="121"/>
    </row>
    <row r="6" spans="1:8" x14ac:dyDescent="0.15">
      <c r="A6" s="122"/>
      <c r="B6" s="123"/>
      <c r="C6" s="124"/>
      <c r="D6" s="125">
        <v>21855</v>
      </c>
      <c r="E6" s="126"/>
      <c r="F6" s="127">
        <v>49969</v>
      </c>
      <c r="G6" s="128"/>
      <c r="H6" s="129"/>
    </row>
    <row r="7" spans="1:8" x14ac:dyDescent="0.15">
      <c r="A7" s="110" t="s">
        <v>509</v>
      </c>
      <c r="B7" s="115"/>
      <c r="C7" s="116"/>
      <c r="D7" s="117">
        <v>39413</v>
      </c>
      <c r="E7" s="118"/>
      <c r="F7" s="119">
        <v>158564</v>
      </c>
      <c r="G7" s="120"/>
      <c r="H7" s="121"/>
    </row>
    <row r="8" spans="1:8" x14ac:dyDescent="0.15">
      <c r="A8" s="122"/>
      <c r="B8" s="123"/>
      <c r="C8" s="124"/>
      <c r="D8" s="125">
        <v>24554</v>
      </c>
      <c r="E8" s="126"/>
      <c r="F8" s="127">
        <v>48412</v>
      </c>
      <c r="G8" s="128"/>
      <c r="H8" s="129"/>
    </row>
    <row r="9" spans="1:8" x14ac:dyDescent="0.15">
      <c r="A9" s="110" t="s">
        <v>510</v>
      </c>
      <c r="B9" s="115"/>
      <c r="C9" s="116"/>
      <c r="D9" s="117">
        <v>30821</v>
      </c>
      <c r="E9" s="118"/>
      <c r="F9" s="119">
        <v>106092</v>
      </c>
      <c r="G9" s="120"/>
      <c r="H9" s="121"/>
    </row>
    <row r="10" spans="1:8" x14ac:dyDescent="0.15">
      <c r="A10" s="122"/>
      <c r="B10" s="123"/>
      <c r="C10" s="124"/>
      <c r="D10" s="125">
        <v>22963</v>
      </c>
      <c r="E10" s="126"/>
      <c r="F10" s="127">
        <v>44299</v>
      </c>
      <c r="G10" s="128"/>
      <c r="H10" s="129"/>
    </row>
    <row r="11" spans="1:8" x14ac:dyDescent="0.15">
      <c r="A11" s="110" t="s">
        <v>511</v>
      </c>
      <c r="B11" s="115"/>
      <c r="C11" s="116"/>
      <c r="D11" s="117">
        <v>46121</v>
      </c>
      <c r="E11" s="118"/>
      <c r="F11" s="119">
        <v>78903</v>
      </c>
      <c r="G11" s="120"/>
      <c r="H11" s="121"/>
    </row>
    <row r="12" spans="1:8" x14ac:dyDescent="0.15">
      <c r="A12" s="122"/>
      <c r="B12" s="123"/>
      <c r="C12" s="130"/>
      <c r="D12" s="125">
        <v>41157</v>
      </c>
      <c r="E12" s="126"/>
      <c r="F12" s="127">
        <v>49201</v>
      </c>
      <c r="G12" s="128"/>
      <c r="H12" s="129"/>
    </row>
    <row r="13" spans="1:8" x14ac:dyDescent="0.15">
      <c r="A13" s="110"/>
      <c r="B13" s="115"/>
      <c r="C13" s="131"/>
      <c r="D13" s="132">
        <v>36721</v>
      </c>
      <c r="E13" s="133"/>
      <c r="F13" s="134">
        <v>103925</v>
      </c>
      <c r="G13" s="135"/>
      <c r="H13" s="121"/>
    </row>
    <row r="14" spans="1:8" x14ac:dyDescent="0.15">
      <c r="A14" s="122"/>
      <c r="B14" s="123"/>
      <c r="C14" s="124"/>
      <c r="D14" s="125">
        <v>26218</v>
      </c>
      <c r="E14" s="126"/>
      <c r="F14" s="127">
        <v>45521</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7.53</v>
      </c>
      <c r="C19" s="136">
        <f>ROUND(VALUE(SUBSTITUTE(実質収支比率等に係る経年分析!G$48,"▲","-")),2)</f>
        <v>7.83</v>
      </c>
      <c r="D19" s="136">
        <f>ROUND(VALUE(SUBSTITUTE(実質収支比率等に係る経年分析!H$48,"▲","-")),2)</f>
        <v>8.35</v>
      </c>
      <c r="E19" s="136">
        <f>ROUND(VALUE(SUBSTITUTE(実質収支比率等に係る経年分析!I$48,"▲","-")),2)</f>
        <v>7.69</v>
      </c>
      <c r="F19" s="136">
        <f>ROUND(VALUE(SUBSTITUTE(実質収支比率等に係る経年分析!J$48,"▲","-")),2)</f>
        <v>5.73</v>
      </c>
    </row>
    <row r="20" spans="1:11" x14ac:dyDescent="0.15">
      <c r="A20" s="136" t="s">
        <v>43</v>
      </c>
      <c r="B20" s="136">
        <f>ROUND(VALUE(SUBSTITUTE(実質収支比率等に係る経年分析!F$47,"▲","-")),2)</f>
        <v>44.49</v>
      </c>
      <c r="C20" s="136">
        <f>ROUND(VALUE(SUBSTITUTE(実質収支比率等に係る経年分析!G$47,"▲","-")),2)</f>
        <v>44.34</v>
      </c>
      <c r="D20" s="136">
        <f>ROUND(VALUE(SUBSTITUTE(実質収支比率等に係る経年分析!H$47,"▲","-")),2)</f>
        <v>48.95</v>
      </c>
      <c r="E20" s="136">
        <f>ROUND(VALUE(SUBSTITUTE(実質収支比率等に係る経年分析!I$47,"▲","-")),2)</f>
        <v>47.13</v>
      </c>
      <c r="F20" s="136">
        <f>ROUND(VALUE(SUBSTITUTE(実質収支比率等に係る経年分析!J$47,"▲","-")),2)</f>
        <v>44.19</v>
      </c>
    </row>
    <row r="21" spans="1:11" x14ac:dyDescent="0.15">
      <c r="A21" s="136" t="s">
        <v>44</v>
      </c>
      <c r="B21" s="136">
        <f>IF(ISNUMBER(VALUE(SUBSTITUTE(実質収支比率等に係る経年分析!F$49,"▲","-"))),ROUND(VALUE(SUBSTITUTE(実質収支比率等に係る経年分析!F$49,"▲","-")),2),NA())</f>
        <v>-0.15</v>
      </c>
      <c r="C21" s="136">
        <f>IF(ISNUMBER(VALUE(SUBSTITUTE(実質収支比率等に係る経年分析!G$49,"▲","-"))),ROUND(VALUE(SUBSTITUTE(実質収支比率等に係る経年分析!G$49,"▲","-")),2),NA())</f>
        <v>1.38</v>
      </c>
      <c r="D21" s="136">
        <f>IF(ISNUMBER(VALUE(SUBSTITUTE(実質収支比率等に係る経年分析!H$49,"▲","-"))),ROUND(VALUE(SUBSTITUTE(実質収支比率等に係る経年分析!H$49,"▲","-")),2),NA())</f>
        <v>5.27</v>
      </c>
      <c r="E21" s="136">
        <f>IF(ISNUMBER(VALUE(SUBSTITUTE(実質収支比率等に係る経年分析!I$49,"▲","-"))),ROUND(VALUE(SUBSTITUTE(実質収支比率等に係る経年分析!I$49,"▲","-")),2),NA())</f>
        <v>-1.97</v>
      </c>
      <c r="F21" s="136">
        <f>IF(ISNUMBER(VALUE(SUBSTITUTE(実質収支比率等に係る経年分析!J$49,"▲","-"))),ROUND(VALUE(SUBSTITUTE(実質収支比率等に係る経年分析!J$49,"▲","-")),2),NA())</f>
        <v>-5.83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8.6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8.24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6.91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4.6100000000000003</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0.09</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1.81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1.41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2.12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1.72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0.32</v>
      </c>
    </row>
    <row r="34" spans="1:16" x14ac:dyDescent="0.15">
      <c r="A34" s="137" t="str">
        <f>IF(連結実質赤字比率に係る赤字・黒字の構成分析!C$36="",NA(),連結実質赤字比率に係る赤字・黒字の構成分析!C$36)</f>
        <v>下水道事業特別会計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0.31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0.24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0.24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0.56999999999999995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1.38</v>
      </c>
    </row>
    <row r="35" spans="1:16" x14ac:dyDescent="0.15">
      <c r="A35" s="137" t="str">
        <f>IF(連結実質赤字比率に係る赤字・黒字の構成分析!C$35="",NA(),連結実質赤字比率に係る赤字・黒字の構成分析!C$35)</f>
        <v>介護保険特別会計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0.69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0.85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0.84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1.84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2.19</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7.52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7.82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8.34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7.69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5.73</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352</v>
      </c>
      <c r="E42" s="138"/>
      <c r="F42" s="138"/>
      <c r="G42" s="138">
        <f>'実質公債費比率（分子）の構造'!L$52</f>
        <v>368</v>
      </c>
      <c r="H42" s="138"/>
      <c r="I42" s="138"/>
      <c r="J42" s="138">
        <f>'実質公債費比率（分子）の構造'!M$52</f>
        <v>326</v>
      </c>
      <c r="K42" s="138"/>
      <c r="L42" s="138"/>
      <c r="M42" s="138">
        <f>'実質公債費比率（分子）の構造'!N$52</f>
        <v>320</v>
      </c>
      <c r="N42" s="138"/>
      <c r="O42" s="138"/>
      <c r="P42" s="138">
        <f>'実質公債費比率（分子）の構造'!O$52</f>
        <v>341</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2</v>
      </c>
      <c r="C44" s="138"/>
      <c r="D44" s="138"/>
      <c r="E44" s="138">
        <f>'実質公債費比率（分子）の構造'!L$50</f>
        <v>2</v>
      </c>
      <c r="F44" s="138"/>
      <c r="G44" s="138"/>
      <c r="H44" s="138">
        <f>'実質公債費比率（分子）の構造'!M$50</f>
        <v>2</v>
      </c>
      <c r="I44" s="138"/>
      <c r="J44" s="138"/>
      <c r="K44" s="138">
        <f>'実質公債費比率（分子）の構造'!N$50</f>
        <v>7</v>
      </c>
      <c r="L44" s="138"/>
      <c r="M44" s="138"/>
      <c r="N44" s="138">
        <f>'実質公債費比率（分子）の構造'!O$50</f>
        <v>0</v>
      </c>
      <c r="O44" s="138"/>
      <c r="P44" s="138"/>
    </row>
    <row r="45" spans="1:16" x14ac:dyDescent="0.15">
      <c r="A45" s="138" t="s">
        <v>54</v>
      </c>
      <c r="B45" s="138">
        <f>'実質公債費比率（分子）の構造'!K$49</f>
        <v>35</v>
      </c>
      <c r="C45" s="138"/>
      <c r="D45" s="138"/>
      <c r="E45" s="138">
        <f>'実質公債費比率（分子）の構造'!L$49</f>
        <v>34</v>
      </c>
      <c r="F45" s="138"/>
      <c r="G45" s="138"/>
      <c r="H45" s="138">
        <f>'実質公債費比率（分子）の構造'!M$49</f>
        <v>33</v>
      </c>
      <c r="I45" s="138"/>
      <c r="J45" s="138"/>
      <c r="K45" s="138">
        <f>'実質公債費比率（分子）の構造'!N$49</f>
        <v>41</v>
      </c>
      <c r="L45" s="138"/>
      <c r="M45" s="138"/>
      <c r="N45" s="138">
        <f>'実質公債費比率（分子）の構造'!O$49</f>
        <v>54</v>
      </c>
      <c r="O45" s="138"/>
      <c r="P45" s="138"/>
    </row>
    <row r="46" spans="1:16" x14ac:dyDescent="0.15">
      <c r="A46" s="138" t="s">
        <v>55</v>
      </c>
      <c r="B46" s="138">
        <f>'実質公債費比率（分子）の構造'!K$48</f>
        <v>81</v>
      </c>
      <c r="C46" s="138"/>
      <c r="D46" s="138"/>
      <c r="E46" s="138">
        <f>'実質公債費比率（分子）の構造'!L$48</f>
        <v>83</v>
      </c>
      <c r="F46" s="138"/>
      <c r="G46" s="138"/>
      <c r="H46" s="138">
        <f>'実質公債費比率（分子）の構造'!M$48</f>
        <v>85</v>
      </c>
      <c r="I46" s="138"/>
      <c r="J46" s="138"/>
      <c r="K46" s="138">
        <f>'実質公債費比率（分子）の構造'!N$48</f>
        <v>87</v>
      </c>
      <c r="L46" s="138"/>
      <c r="M46" s="138"/>
      <c r="N46" s="138">
        <f>'実質公債費比率（分子）の構造'!O$48</f>
        <v>89</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392</v>
      </c>
      <c r="C49" s="138"/>
      <c r="D49" s="138"/>
      <c r="E49" s="138">
        <f>'実質公債費比率（分子）の構造'!L$45</f>
        <v>416</v>
      </c>
      <c r="F49" s="138"/>
      <c r="G49" s="138"/>
      <c r="H49" s="138">
        <f>'実質公債費比率（分子）の構造'!M$45</f>
        <v>442</v>
      </c>
      <c r="I49" s="138"/>
      <c r="J49" s="138"/>
      <c r="K49" s="138">
        <f>'実質公債費比率（分子）の構造'!N$45</f>
        <v>379</v>
      </c>
      <c r="L49" s="138"/>
      <c r="M49" s="138"/>
      <c r="N49" s="138">
        <f>'実質公債費比率（分子）の構造'!O$45</f>
        <v>391</v>
      </c>
      <c r="O49" s="138"/>
      <c r="P49" s="138"/>
    </row>
    <row r="50" spans="1:16" x14ac:dyDescent="0.15">
      <c r="A50" s="138" t="s">
        <v>59</v>
      </c>
      <c r="B50" s="138" t="e">
        <f>NA()</f>
        <v>#N/A</v>
      </c>
      <c r="C50" s="138">
        <f>IF(ISNUMBER('実質公債費比率（分子）の構造'!K$53),'実質公債費比率（分子）の構造'!K$53,NA())</f>
        <v>158</v>
      </c>
      <c r="D50" s="138" t="e">
        <f>NA()</f>
        <v>#N/A</v>
      </c>
      <c r="E50" s="138" t="e">
        <f>NA()</f>
        <v>#N/A</v>
      </c>
      <c r="F50" s="138">
        <f>IF(ISNUMBER('実質公債費比率（分子）の構造'!L$53),'実質公債費比率（分子）の構造'!L$53,NA())</f>
        <v>167</v>
      </c>
      <c r="G50" s="138" t="e">
        <f>NA()</f>
        <v>#N/A</v>
      </c>
      <c r="H50" s="138" t="e">
        <f>NA()</f>
        <v>#N/A</v>
      </c>
      <c r="I50" s="138">
        <f>IF(ISNUMBER('実質公債費比率（分子）の構造'!M$53),'実質公債費比率（分子）の構造'!M$53,NA())</f>
        <v>236</v>
      </c>
      <c r="J50" s="138" t="e">
        <f>NA()</f>
        <v>#N/A</v>
      </c>
      <c r="K50" s="138" t="e">
        <f>NA()</f>
        <v>#N/A</v>
      </c>
      <c r="L50" s="138">
        <f>IF(ISNUMBER('実質公債費比率（分子）の構造'!N$53),'実質公債費比率（分子）の構造'!N$53,NA())</f>
        <v>194</v>
      </c>
      <c r="M50" s="138" t="e">
        <f>NA()</f>
        <v>#N/A</v>
      </c>
      <c r="N50" s="138" t="e">
        <f>NA()</f>
        <v>#N/A</v>
      </c>
      <c r="O50" s="138">
        <f>IF(ISNUMBER('実質公債費比率（分子）の構造'!O$53),'実質公債費比率（分子）の構造'!O$53,NA())</f>
        <v>193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36</v>
      </c>
      <c r="B56" s="137"/>
      <c r="C56" s="137"/>
      <c r="D56" s="137">
        <f>'将来負担比率（分子）の構造'!I$52</f>
        <v>3480</v>
      </c>
      <c r="E56" s="137"/>
      <c r="F56" s="137"/>
      <c r="G56" s="137">
        <f>'将来負担比率（分子）の構造'!J$52</f>
        <v>3594</v>
      </c>
      <c r="H56" s="137"/>
      <c r="I56" s="137"/>
      <c r="J56" s="137">
        <f>'将来負担比率（分子）の構造'!K$52</f>
        <v>3683</v>
      </c>
      <c r="K56" s="137"/>
      <c r="L56" s="137"/>
      <c r="M56" s="137">
        <f>'将来負担比率（分子）の構造'!L$52</f>
        <v>3764</v>
      </c>
      <c r="N56" s="137"/>
      <c r="O56" s="137"/>
      <c r="P56" s="137">
        <f>'将来負担比率（分子）の構造'!M$52</f>
        <v>3816</v>
      </c>
    </row>
    <row r="57" spans="1:16" x14ac:dyDescent="0.15">
      <c r="A57" s="137" t="s">
        <v>35</v>
      </c>
      <c r="B57" s="137"/>
      <c r="C57" s="137"/>
      <c r="D57" s="137">
        <f>'将来負担比率（分子）の構造'!I$51</f>
        <v>688</v>
      </c>
      <c r="E57" s="137"/>
      <c r="F57" s="137"/>
      <c r="G57" s="137">
        <f>'将来負担比率（分子）の構造'!J$51</f>
        <v>593</v>
      </c>
      <c r="H57" s="137"/>
      <c r="I57" s="137"/>
      <c r="J57" s="137">
        <f>'将来負担比率（分子）の構造'!K$51</f>
        <v>578</v>
      </c>
      <c r="K57" s="137"/>
      <c r="L57" s="137"/>
      <c r="M57" s="137">
        <f>'将来負担比率（分子）の構造'!L$51</f>
        <v>556</v>
      </c>
      <c r="N57" s="137"/>
      <c r="O57" s="137"/>
      <c r="P57" s="137">
        <f>'将来負担比率（分子）の構造'!M$51</f>
        <v>546</v>
      </c>
    </row>
    <row r="58" spans="1:16" x14ac:dyDescent="0.15">
      <c r="A58" s="137" t="s">
        <v>34</v>
      </c>
      <c r="B58" s="137"/>
      <c r="C58" s="137"/>
      <c r="D58" s="137">
        <f>'将来負担比率（分子）の構造'!I$50</f>
        <v>2641</v>
      </c>
      <c r="E58" s="137"/>
      <c r="F58" s="137"/>
      <c r="G58" s="137">
        <f>'将来負担比率（分子）の構造'!J$50</f>
        <v>2740</v>
      </c>
      <c r="H58" s="137"/>
      <c r="I58" s="137"/>
      <c r="J58" s="137">
        <f>'将来負担比率（分子）の構造'!K$50</f>
        <v>2672</v>
      </c>
      <c r="K58" s="137"/>
      <c r="L58" s="137"/>
      <c r="M58" s="137">
        <f>'将来負担比率（分子）の構造'!L$50</f>
        <v>2631</v>
      </c>
      <c r="N58" s="137"/>
      <c r="O58" s="137"/>
      <c r="P58" s="137">
        <f>'将来負担比率（分子）の構造'!M$50</f>
        <v>2477</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f>'将来負担比率（分子）の構造'!I$46</f>
        <v>1</v>
      </c>
      <c r="C61" s="137"/>
      <c r="D61" s="137"/>
      <c r="E61" s="137" t="str">
        <f>'将来負担比率（分子）の構造'!J$46</f>
        <v>-</v>
      </c>
      <c r="F61" s="137"/>
      <c r="G61" s="137"/>
      <c r="H61" s="137">
        <f>'将来負担比率（分子）の構造'!K$46</f>
        <v>147</v>
      </c>
      <c r="I61" s="137"/>
      <c r="J61" s="137"/>
      <c r="K61" s="137">
        <f>'将来負担比率（分子）の構造'!L$46</f>
        <v>260</v>
      </c>
      <c r="L61" s="137"/>
      <c r="M61" s="137"/>
      <c r="N61" s="137">
        <f>'将来負担比率（分子）の構造'!M$46</f>
        <v>215</v>
      </c>
      <c r="O61" s="137"/>
      <c r="P61" s="137"/>
    </row>
    <row r="62" spans="1:16" x14ac:dyDescent="0.15">
      <c r="A62" s="137" t="s">
        <v>28</v>
      </c>
      <c r="B62" s="137">
        <f>'将来負担比率（分子）の構造'!I$45</f>
        <v>1090</v>
      </c>
      <c r="C62" s="137"/>
      <c r="D62" s="137"/>
      <c r="E62" s="137">
        <f>'将来負担比率（分子）の構造'!J$45</f>
        <v>1072</v>
      </c>
      <c r="F62" s="137"/>
      <c r="G62" s="137"/>
      <c r="H62" s="137">
        <f>'将来負担比率（分子）の構造'!K$45</f>
        <v>964</v>
      </c>
      <c r="I62" s="137"/>
      <c r="J62" s="137"/>
      <c r="K62" s="137">
        <f>'将来負担比率（分子）の構造'!L$45</f>
        <v>814</v>
      </c>
      <c r="L62" s="137"/>
      <c r="M62" s="137"/>
      <c r="N62" s="137">
        <f>'将来負担比率（分子）の構造'!M$45</f>
        <v>811</v>
      </c>
      <c r="O62" s="137"/>
      <c r="P62" s="137"/>
    </row>
    <row r="63" spans="1:16" x14ac:dyDescent="0.15">
      <c r="A63" s="137" t="s">
        <v>27</v>
      </c>
      <c r="B63" s="137">
        <f>'将来負担比率（分子）の構造'!I$44</f>
        <v>239</v>
      </c>
      <c r="C63" s="137"/>
      <c r="D63" s="137"/>
      <c r="E63" s="137">
        <f>'将来負担比率（分子）の構造'!J$44</f>
        <v>276</v>
      </c>
      <c r="F63" s="137"/>
      <c r="G63" s="137"/>
      <c r="H63" s="137">
        <f>'将来負担比率（分子）の構造'!K$44</f>
        <v>401</v>
      </c>
      <c r="I63" s="137"/>
      <c r="J63" s="137"/>
      <c r="K63" s="137">
        <f>'将来負担比率（分子）の構造'!L$44</f>
        <v>442</v>
      </c>
      <c r="L63" s="137"/>
      <c r="M63" s="137"/>
      <c r="N63" s="137">
        <f>'将来負担比率（分子）の構造'!M$44</f>
        <v>450</v>
      </c>
      <c r="O63" s="137"/>
      <c r="P63" s="137"/>
    </row>
    <row r="64" spans="1:16" x14ac:dyDescent="0.15">
      <c r="A64" s="137" t="s">
        <v>26</v>
      </c>
      <c r="B64" s="137">
        <f>'将来負担比率（分子）の構造'!I$43</f>
        <v>1251</v>
      </c>
      <c r="C64" s="137"/>
      <c r="D64" s="137"/>
      <c r="E64" s="137">
        <f>'将来負担比率（分子）の構造'!J$43</f>
        <v>1237</v>
      </c>
      <c r="F64" s="137"/>
      <c r="G64" s="137"/>
      <c r="H64" s="137">
        <f>'将来負担比率（分子）の構造'!K$43</f>
        <v>1227</v>
      </c>
      <c r="I64" s="137"/>
      <c r="J64" s="137"/>
      <c r="K64" s="137">
        <f>'将来負担比率（分子）の構造'!L$43</f>
        <v>1216</v>
      </c>
      <c r="L64" s="137"/>
      <c r="M64" s="137"/>
      <c r="N64" s="137">
        <f>'将来負担比率（分子）の構造'!M$43</f>
        <v>1180</v>
      </c>
      <c r="O64" s="137"/>
      <c r="P64" s="137"/>
    </row>
    <row r="65" spans="1:16" x14ac:dyDescent="0.15">
      <c r="A65" s="137" t="s">
        <v>25</v>
      </c>
      <c r="B65" s="137">
        <f>'将来負担比率（分子）の構造'!I$42</f>
        <v>9</v>
      </c>
      <c r="C65" s="137"/>
      <c r="D65" s="137"/>
      <c r="E65" s="137">
        <f>'将来負担比率（分子）の構造'!J$42</f>
        <v>7</v>
      </c>
      <c r="F65" s="137"/>
      <c r="G65" s="137"/>
      <c r="H65" s="137">
        <f>'将来負担比率（分子）の構造'!K$42</f>
        <v>5</v>
      </c>
      <c r="I65" s="137"/>
      <c r="J65" s="137"/>
      <c r="K65" s="137" t="str">
        <f>'将来負担比率（分子）の構造'!L$42</f>
        <v>-</v>
      </c>
      <c r="L65" s="137"/>
      <c r="M65" s="137"/>
      <c r="N65" s="137" t="str">
        <f>'将来負担比率（分子）の構造'!M$42</f>
        <v>-</v>
      </c>
      <c r="O65" s="137"/>
      <c r="P65" s="137"/>
    </row>
    <row r="66" spans="1:16" x14ac:dyDescent="0.15">
      <c r="A66" s="137" t="s">
        <v>24</v>
      </c>
      <c r="B66" s="137">
        <f>'将来負担比率（分子）の構造'!I$41</f>
        <v>3730</v>
      </c>
      <c r="C66" s="137"/>
      <c r="D66" s="137"/>
      <c r="E66" s="137">
        <f>'将来負担比率（分子）の構造'!J$41</f>
        <v>3656</v>
      </c>
      <c r="F66" s="137"/>
      <c r="G66" s="137"/>
      <c r="H66" s="137">
        <f>'将来負担比率（分子）の構造'!K$41</f>
        <v>3626</v>
      </c>
      <c r="I66" s="137"/>
      <c r="J66" s="137"/>
      <c r="K66" s="137">
        <f>'将来負担比率（分子）の構造'!L$41</f>
        <v>3608</v>
      </c>
      <c r="L66" s="137"/>
      <c r="M66" s="137"/>
      <c r="N66" s="137">
        <f>'将来負担比率（分子）の構造'!M$41</f>
        <v>3616</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195</v>
      </c>
      <c r="DI1" s="572"/>
      <c r="DJ1" s="572"/>
      <c r="DK1" s="572"/>
      <c r="DL1" s="572"/>
      <c r="DM1" s="572"/>
      <c r="DN1" s="573"/>
      <c r="DP1" s="571" t="s">
        <v>196</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574" t="s">
        <v>198</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199</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200</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4" t="s">
        <v>1</v>
      </c>
      <c r="C4" s="575"/>
      <c r="D4" s="575"/>
      <c r="E4" s="575"/>
      <c r="F4" s="575"/>
      <c r="G4" s="575"/>
      <c r="H4" s="575"/>
      <c r="I4" s="575"/>
      <c r="J4" s="575"/>
      <c r="K4" s="575"/>
      <c r="L4" s="575"/>
      <c r="M4" s="575"/>
      <c r="N4" s="575"/>
      <c r="O4" s="575"/>
      <c r="P4" s="575"/>
      <c r="Q4" s="576"/>
      <c r="R4" s="574" t="s">
        <v>201</v>
      </c>
      <c r="S4" s="575"/>
      <c r="T4" s="575"/>
      <c r="U4" s="575"/>
      <c r="V4" s="575"/>
      <c r="W4" s="575"/>
      <c r="X4" s="575"/>
      <c r="Y4" s="576"/>
      <c r="Z4" s="574" t="s">
        <v>202</v>
      </c>
      <c r="AA4" s="575"/>
      <c r="AB4" s="575"/>
      <c r="AC4" s="576"/>
      <c r="AD4" s="574" t="s">
        <v>203</v>
      </c>
      <c r="AE4" s="575"/>
      <c r="AF4" s="575"/>
      <c r="AG4" s="575"/>
      <c r="AH4" s="575"/>
      <c r="AI4" s="575"/>
      <c r="AJ4" s="575"/>
      <c r="AK4" s="576"/>
      <c r="AL4" s="574" t="s">
        <v>202</v>
      </c>
      <c r="AM4" s="575"/>
      <c r="AN4" s="575"/>
      <c r="AO4" s="576"/>
      <c r="AP4" s="580" t="s">
        <v>204</v>
      </c>
      <c r="AQ4" s="580"/>
      <c r="AR4" s="580"/>
      <c r="AS4" s="580"/>
      <c r="AT4" s="580"/>
      <c r="AU4" s="580"/>
      <c r="AV4" s="580"/>
      <c r="AW4" s="580"/>
      <c r="AX4" s="580"/>
      <c r="AY4" s="580"/>
      <c r="AZ4" s="580"/>
      <c r="BA4" s="580"/>
      <c r="BB4" s="580"/>
      <c r="BC4" s="580"/>
      <c r="BD4" s="580"/>
      <c r="BE4" s="580"/>
      <c r="BF4" s="580"/>
      <c r="BG4" s="580" t="s">
        <v>205</v>
      </c>
      <c r="BH4" s="580"/>
      <c r="BI4" s="580"/>
      <c r="BJ4" s="580"/>
      <c r="BK4" s="580"/>
      <c r="BL4" s="580"/>
      <c r="BM4" s="580"/>
      <c r="BN4" s="580"/>
      <c r="BO4" s="580" t="s">
        <v>202</v>
      </c>
      <c r="BP4" s="580"/>
      <c r="BQ4" s="580"/>
      <c r="BR4" s="580"/>
      <c r="BS4" s="580" t="s">
        <v>206</v>
      </c>
      <c r="BT4" s="580"/>
      <c r="BU4" s="580"/>
      <c r="BV4" s="580"/>
      <c r="BW4" s="580"/>
      <c r="BX4" s="580"/>
      <c r="BY4" s="580"/>
      <c r="BZ4" s="580"/>
      <c r="CA4" s="580"/>
      <c r="CB4" s="580"/>
      <c r="CD4" s="577" t="s">
        <v>207</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15">
      <c r="B5" s="581" t="s">
        <v>208</v>
      </c>
      <c r="C5" s="582"/>
      <c r="D5" s="582"/>
      <c r="E5" s="582"/>
      <c r="F5" s="582"/>
      <c r="G5" s="582"/>
      <c r="H5" s="582"/>
      <c r="I5" s="582"/>
      <c r="J5" s="582"/>
      <c r="K5" s="582"/>
      <c r="L5" s="582"/>
      <c r="M5" s="582"/>
      <c r="N5" s="582"/>
      <c r="O5" s="582"/>
      <c r="P5" s="582"/>
      <c r="Q5" s="583"/>
      <c r="R5" s="584">
        <v>2193966</v>
      </c>
      <c r="S5" s="585"/>
      <c r="T5" s="585"/>
      <c r="U5" s="585"/>
      <c r="V5" s="585"/>
      <c r="W5" s="585"/>
      <c r="X5" s="585"/>
      <c r="Y5" s="586"/>
      <c r="Z5" s="587">
        <v>42.4</v>
      </c>
      <c r="AA5" s="587"/>
      <c r="AB5" s="587"/>
      <c r="AC5" s="587"/>
      <c r="AD5" s="588">
        <v>2112778</v>
      </c>
      <c r="AE5" s="588"/>
      <c r="AF5" s="588"/>
      <c r="AG5" s="588"/>
      <c r="AH5" s="588"/>
      <c r="AI5" s="588"/>
      <c r="AJ5" s="588"/>
      <c r="AK5" s="588"/>
      <c r="AL5" s="589">
        <v>73.099999999999994</v>
      </c>
      <c r="AM5" s="590"/>
      <c r="AN5" s="590"/>
      <c r="AO5" s="591"/>
      <c r="AP5" s="581" t="s">
        <v>209</v>
      </c>
      <c r="AQ5" s="582"/>
      <c r="AR5" s="582"/>
      <c r="AS5" s="582"/>
      <c r="AT5" s="582"/>
      <c r="AU5" s="582"/>
      <c r="AV5" s="582"/>
      <c r="AW5" s="582"/>
      <c r="AX5" s="582"/>
      <c r="AY5" s="582"/>
      <c r="AZ5" s="582"/>
      <c r="BA5" s="582"/>
      <c r="BB5" s="582"/>
      <c r="BC5" s="582"/>
      <c r="BD5" s="582"/>
      <c r="BE5" s="582"/>
      <c r="BF5" s="583"/>
      <c r="BG5" s="595">
        <v>2112778</v>
      </c>
      <c r="BH5" s="596"/>
      <c r="BI5" s="596"/>
      <c r="BJ5" s="596"/>
      <c r="BK5" s="596"/>
      <c r="BL5" s="596"/>
      <c r="BM5" s="596"/>
      <c r="BN5" s="597"/>
      <c r="BO5" s="598">
        <v>96.3</v>
      </c>
      <c r="BP5" s="598"/>
      <c r="BQ5" s="598"/>
      <c r="BR5" s="598"/>
      <c r="BS5" s="599">
        <v>25558</v>
      </c>
      <c r="BT5" s="599"/>
      <c r="BU5" s="599"/>
      <c r="BV5" s="599"/>
      <c r="BW5" s="599"/>
      <c r="BX5" s="599"/>
      <c r="BY5" s="599"/>
      <c r="BZ5" s="599"/>
      <c r="CA5" s="599"/>
      <c r="CB5" s="603"/>
      <c r="CD5" s="577" t="s">
        <v>204</v>
      </c>
      <c r="CE5" s="578"/>
      <c r="CF5" s="578"/>
      <c r="CG5" s="578"/>
      <c r="CH5" s="578"/>
      <c r="CI5" s="578"/>
      <c r="CJ5" s="578"/>
      <c r="CK5" s="578"/>
      <c r="CL5" s="578"/>
      <c r="CM5" s="578"/>
      <c r="CN5" s="578"/>
      <c r="CO5" s="578"/>
      <c r="CP5" s="578"/>
      <c r="CQ5" s="579"/>
      <c r="CR5" s="577" t="s">
        <v>210</v>
      </c>
      <c r="CS5" s="578"/>
      <c r="CT5" s="578"/>
      <c r="CU5" s="578"/>
      <c r="CV5" s="578"/>
      <c r="CW5" s="578"/>
      <c r="CX5" s="578"/>
      <c r="CY5" s="579"/>
      <c r="CZ5" s="577" t="s">
        <v>202</v>
      </c>
      <c r="DA5" s="578"/>
      <c r="DB5" s="578"/>
      <c r="DC5" s="579"/>
      <c r="DD5" s="577" t="s">
        <v>211</v>
      </c>
      <c r="DE5" s="578"/>
      <c r="DF5" s="578"/>
      <c r="DG5" s="578"/>
      <c r="DH5" s="578"/>
      <c r="DI5" s="578"/>
      <c r="DJ5" s="578"/>
      <c r="DK5" s="578"/>
      <c r="DL5" s="578"/>
      <c r="DM5" s="578"/>
      <c r="DN5" s="578"/>
      <c r="DO5" s="578"/>
      <c r="DP5" s="579"/>
      <c r="DQ5" s="577" t="s">
        <v>212</v>
      </c>
      <c r="DR5" s="578"/>
      <c r="DS5" s="578"/>
      <c r="DT5" s="578"/>
      <c r="DU5" s="578"/>
      <c r="DV5" s="578"/>
      <c r="DW5" s="578"/>
      <c r="DX5" s="578"/>
      <c r="DY5" s="578"/>
      <c r="DZ5" s="578"/>
      <c r="EA5" s="578"/>
      <c r="EB5" s="578"/>
      <c r="EC5" s="579"/>
    </row>
    <row r="6" spans="2:143" ht="11.25" customHeight="1" x14ac:dyDescent="0.15">
      <c r="B6" s="592" t="s">
        <v>213</v>
      </c>
      <c r="C6" s="593"/>
      <c r="D6" s="593"/>
      <c r="E6" s="593"/>
      <c r="F6" s="593"/>
      <c r="G6" s="593"/>
      <c r="H6" s="593"/>
      <c r="I6" s="593"/>
      <c r="J6" s="593"/>
      <c r="K6" s="593"/>
      <c r="L6" s="593"/>
      <c r="M6" s="593"/>
      <c r="N6" s="593"/>
      <c r="O6" s="593"/>
      <c r="P6" s="593"/>
      <c r="Q6" s="594"/>
      <c r="R6" s="595">
        <v>61432</v>
      </c>
      <c r="S6" s="596"/>
      <c r="T6" s="596"/>
      <c r="U6" s="596"/>
      <c r="V6" s="596"/>
      <c r="W6" s="596"/>
      <c r="X6" s="596"/>
      <c r="Y6" s="597"/>
      <c r="Z6" s="598">
        <v>1.2</v>
      </c>
      <c r="AA6" s="598"/>
      <c r="AB6" s="598"/>
      <c r="AC6" s="598"/>
      <c r="AD6" s="599">
        <v>61432</v>
      </c>
      <c r="AE6" s="599"/>
      <c r="AF6" s="599"/>
      <c r="AG6" s="599"/>
      <c r="AH6" s="599"/>
      <c r="AI6" s="599"/>
      <c r="AJ6" s="599"/>
      <c r="AK6" s="599"/>
      <c r="AL6" s="600">
        <v>2.1</v>
      </c>
      <c r="AM6" s="601"/>
      <c r="AN6" s="601"/>
      <c r="AO6" s="602"/>
      <c r="AP6" s="592" t="s">
        <v>214</v>
      </c>
      <c r="AQ6" s="593"/>
      <c r="AR6" s="593"/>
      <c r="AS6" s="593"/>
      <c r="AT6" s="593"/>
      <c r="AU6" s="593"/>
      <c r="AV6" s="593"/>
      <c r="AW6" s="593"/>
      <c r="AX6" s="593"/>
      <c r="AY6" s="593"/>
      <c r="AZ6" s="593"/>
      <c r="BA6" s="593"/>
      <c r="BB6" s="593"/>
      <c r="BC6" s="593"/>
      <c r="BD6" s="593"/>
      <c r="BE6" s="593"/>
      <c r="BF6" s="594"/>
      <c r="BG6" s="595">
        <v>2112778</v>
      </c>
      <c r="BH6" s="596"/>
      <c r="BI6" s="596"/>
      <c r="BJ6" s="596"/>
      <c r="BK6" s="596"/>
      <c r="BL6" s="596"/>
      <c r="BM6" s="596"/>
      <c r="BN6" s="597"/>
      <c r="BO6" s="598">
        <v>96.3</v>
      </c>
      <c r="BP6" s="598"/>
      <c r="BQ6" s="598"/>
      <c r="BR6" s="598"/>
      <c r="BS6" s="599">
        <v>25558</v>
      </c>
      <c r="BT6" s="599"/>
      <c r="BU6" s="599"/>
      <c r="BV6" s="599"/>
      <c r="BW6" s="599"/>
      <c r="BX6" s="599"/>
      <c r="BY6" s="599"/>
      <c r="BZ6" s="599"/>
      <c r="CA6" s="599"/>
      <c r="CB6" s="603"/>
      <c r="CD6" s="606" t="s">
        <v>215</v>
      </c>
      <c r="CE6" s="607"/>
      <c r="CF6" s="607"/>
      <c r="CG6" s="607"/>
      <c r="CH6" s="607"/>
      <c r="CI6" s="607"/>
      <c r="CJ6" s="607"/>
      <c r="CK6" s="607"/>
      <c r="CL6" s="607"/>
      <c r="CM6" s="607"/>
      <c r="CN6" s="607"/>
      <c r="CO6" s="607"/>
      <c r="CP6" s="607"/>
      <c r="CQ6" s="608"/>
      <c r="CR6" s="595">
        <v>77322</v>
      </c>
      <c r="CS6" s="596"/>
      <c r="CT6" s="596"/>
      <c r="CU6" s="596"/>
      <c r="CV6" s="596"/>
      <c r="CW6" s="596"/>
      <c r="CX6" s="596"/>
      <c r="CY6" s="597"/>
      <c r="CZ6" s="598">
        <v>1.6</v>
      </c>
      <c r="DA6" s="598"/>
      <c r="DB6" s="598"/>
      <c r="DC6" s="598"/>
      <c r="DD6" s="604" t="s">
        <v>216</v>
      </c>
      <c r="DE6" s="596"/>
      <c r="DF6" s="596"/>
      <c r="DG6" s="596"/>
      <c r="DH6" s="596"/>
      <c r="DI6" s="596"/>
      <c r="DJ6" s="596"/>
      <c r="DK6" s="596"/>
      <c r="DL6" s="596"/>
      <c r="DM6" s="596"/>
      <c r="DN6" s="596"/>
      <c r="DO6" s="596"/>
      <c r="DP6" s="597"/>
      <c r="DQ6" s="604">
        <v>77322</v>
      </c>
      <c r="DR6" s="596"/>
      <c r="DS6" s="596"/>
      <c r="DT6" s="596"/>
      <c r="DU6" s="596"/>
      <c r="DV6" s="596"/>
      <c r="DW6" s="596"/>
      <c r="DX6" s="596"/>
      <c r="DY6" s="596"/>
      <c r="DZ6" s="596"/>
      <c r="EA6" s="596"/>
      <c r="EB6" s="596"/>
      <c r="EC6" s="605"/>
    </row>
    <row r="7" spans="2:143" ht="11.25" customHeight="1" x14ac:dyDescent="0.15">
      <c r="B7" s="592" t="s">
        <v>217</v>
      </c>
      <c r="C7" s="593"/>
      <c r="D7" s="593"/>
      <c r="E7" s="593"/>
      <c r="F7" s="593"/>
      <c r="G7" s="593"/>
      <c r="H7" s="593"/>
      <c r="I7" s="593"/>
      <c r="J7" s="593"/>
      <c r="K7" s="593"/>
      <c r="L7" s="593"/>
      <c r="M7" s="593"/>
      <c r="N7" s="593"/>
      <c r="O7" s="593"/>
      <c r="P7" s="593"/>
      <c r="Q7" s="594"/>
      <c r="R7" s="595">
        <v>1254</v>
      </c>
      <c r="S7" s="596"/>
      <c r="T7" s="596"/>
      <c r="U7" s="596"/>
      <c r="V7" s="596"/>
      <c r="W7" s="596"/>
      <c r="X7" s="596"/>
      <c r="Y7" s="597"/>
      <c r="Z7" s="598">
        <v>0</v>
      </c>
      <c r="AA7" s="598"/>
      <c r="AB7" s="598"/>
      <c r="AC7" s="598"/>
      <c r="AD7" s="599">
        <v>1254</v>
      </c>
      <c r="AE7" s="599"/>
      <c r="AF7" s="599"/>
      <c r="AG7" s="599"/>
      <c r="AH7" s="599"/>
      <c r="AI7" s="599"/>
      <c r="AJ7" s="599"/>
      <c r="AK7" s="599"/>
      <c r="AL7" s="600">
        <v>0</v>
      </c>
      <c r="AM7" s="601"/>
      <c r="AN7" s="601"/>
      <c r="AO7" s="602"/>
      <c r="AP7" s="592" t="s">
        <v>218</v>
      </c>
      <c r="AQ7" s="593"/>
      <c r="AR7" s="593"/>
      <c r="AS7" s="593"/>
      <c r="AT7" s="593"/>
      <c r="AU7" s="593"/>
      <c r="AV7" s="593"/>
      <c r="AW7" s="593"/>
      <c r="AX7" s="593"/>
      <c r="AY7" s="593"/>
      <c r="AZ7" s="593"/>
      <c r="BA7" s="593"/>
      <c r="BB7" s="593"/>
      <c r="BC7" s="593"/>
      <c r="BD7" s="593"/>
      <c r="BE7" s="593"/>
      <c r="BF7" s="594"/>
      <c r="BG7" s="595">
        <v>709946</v>
      </c>
      <c r="BH7" s="596"/>
      <c r="BI7" s="596"/>
      <c r="BJ7" s="596"/>
      <c r="BK7" s="596"/>
      <c r="BL7" s="596"/>
      <c r="BM7" s="596"/>
      <c r="BN7" s="597"/>
      <c r="BO7" s="598">
        <v>32.4</v>
      </c>
      <c r="BP7" s="598"/>
      <c r="BQ7" s="598"/>
      <c r="BR7" s="598"/>
      <c r="BS7" s="599">
        <v>25558</v>
      </c>
      <c r="BT7" s="599"/>
      <c r="BU7" s="599"/>
      <c r="BV7" s="599"/>
      <c r="BW7" s="599"/>
      <c r="BX7" s="599"/>
      <c r="BY7" s="599"/>
      <c r="BZ7" s="599"/>
      <c r="CA7" s="599"/>
      <c r="CB7" s="603"/>
      <c r="CD7" s="609" t="s">
        <v>219</v>
      </c>
      <c r="CE7" s="610"/>
      <c r="CF7" s="610"/>
      <c r="CG7" s="610"/>
      <c r="CH7" s="610"/>
      <c r="CI7" s="610"/>
      <c r="CJ7" s="610"/>
      <c r="CK7" s="610"/>
      <c r="CL7" s="610"/>
      <c r="CM7" s="610"/>
      <c r="CN7" s="610"/>
      <c r="CO7" s="610"/>
      <c r="CP7" s="610"/>
      <c r="CQ7" s="611"/>
      <c r="CR7" s="595">
        <v>1017413</v>
      </c>
      <c r="CS7" s="596"/>
      <c r="CT7" s="596"/>
      <c r="CU7" s="596"/>
      <c r="CV7" s="596"/>
      <c r="CW7" s="596"/>
      <c r="CX7" s="596"/>
      <c r="CY7" s="597"/>
      <c r="CZ7" s="598">
        <v>20.5</v>
      </c>
      <c r="DA7" s="598"/>
      <c r="DB7" s="598"/>
      <c r="DC7" s="598"/>
      <c r="DD7" s="604">
        <v>59078</v>
      </c>
      <c r="DE7" s="596"/>
      <c r="DF7" s="596"/>
      <c r="DG7" s="596"/>
      <c r="DH7" s="596"/>
      <c r="DI7" s="596"/>
      <c r="DJ7" s="596"/>
      <c r="DK7" s="596"/>
      <c r="DL7" s="596"/>
      <c r="DM7" s="596"/>
      <c r="DN7" s="596"/>
      <c r="DO7" s="596"/>
      <c r="DP7" s="597"/>
      <c r="DQ7" s="604">
        <v>902665</v>
      </c>
      <c r="DR7" s="596"/>
      <c r="DS7" s="596"/>
      <c r="DT7" s="596"/>
      <c r="DU7" s="596"/>
      <c r="DV7" s="596"/>
      <c r="DW7" s="596"/>
      <c r="DX7" s="596"/>
      <c r="DY7" s="596"/>
      <c r="DZ7" s="596"/>
      <c r="EA7" s="596"/>
      <c r="EB7" s="596"/>
      <c r="EC7" s="605"/>
    </row>
    <row r="8" spans="2:143" ht="11.25" customHeight="1" x14ac:dyDescent="0.15">
      <c r="B8" s="592" t="s">
        <v>220</v>
      </c>
      <c r="C8" s="593"/>
      <c r="D8" s="593"/>
      <c r="E8" s="593"/>
      <c r="F8" s="593"/>
      <c r="G8" s="593"/>
      <c r="H8" s="593"/>
      <c r="I8" s="593"/>
      <c r="J8" s="593"/>
      <c r="K8" s="593"/>
      <c r="L8" s="593"/>
      <c r="M8" s="593"/>
      <c r="N8" s="593"/>
      <c r="O8" s="593"/>
      <c r="P8" s="593"/>
      <c r="Q8" s="594"/>
      <c r="R8" s="595">
        <v>4009</v>
      </c>
      <c r="S8" s="596"/>
      <c r="T8" s="596"/>
      <c r="U8" s="596"/>
      <c r="V8" s="596"/>
      <c r="W8" s="596"/>
      <c r="X8" s="596"/>
      <c r="Y8" s="597"/>
      <c r="Z8" s="598">
        <v>0.1</v>
      </c>
      <c r="AA8" s="598"/>
      <c r="AB8" s="598"/>
      <c r="AC8" s="598"/>
      <c r="AD8" s="599">
        <v>4009</v>
      </c>
      <c r="AE8" s="599"/>
      <c r="AF8" s="599"/>
      <c r="AG8" s="599"/>
      <c r="AH8" s="599"/>
      <c r="AI8" s="599"/>
      <c r="AJ8" s="599"/>
      <c r="AK8" s="599"/>
      <c r="AL8" s="600">
        <v>0.1</v>
      </c>
      <c r="AM8" s="601"/>
      <c r="AN8" s="601"/>
      <c r="AO8" s="602"/>
      <c r="AP8" s="592" t="s">
        <v>221</v>
      </c>
      <c r="AQ8" s="593"/>
      <c r="AR8" s="593"/>
      <c r="AS8" s="593"/>
      <c r="AT8" s="593"/>
      <c r="AU8" s="593"/>
      <c r="AV8" s="593"/>
      <c r="AW8" s="593"/>
      <c r="AX8" s="593"/>
      <c r="AY8" s="593"/>
      <c r="AZ8" s="593"/>
      <c r="BA8" s="593"/>
      <c r="BB8" s="593"/>
      <c r="BC8" s="593"/>
      <c r="BD8" s="593"/>
      <c r="BE8" s="593"/>
      <c r="BF8" s="594"/>
      <c r="BG8" s="595">
        <v>19533</v>
      </c>
      <c r="BH8" s="596"/>
      <c r="BI8" s="596"/>
      <c r="BJ8" s="596"/>
      <c r="BK8" s="596"/>
      <c r="BL8" s="596"/>
      <c r="BM8" s="596"/>
      <c r="BN8" s="597"/>
      <c r="BO8" s="598">
        <v>0.9</v>
      </c>
      <c r="BP8" s="598"/>
      <c r="BQ8" s="598"/>
      <c r="BR8" s="598"/>
      <c r="BS8" s="604" t="s">
        <v>111</v>
      </c>
      <c r="BT8" s="596"/>
      <c r="BU8" s="596"/>
      <c r="BV8" s="596"/>
      <c r="BW8" s="596"/>
      <c r="BX8" s="596"/>
      <c r="BY8" s="596"/>
      <c r="BZ8" s="596"/>
      <c r="CA8" s="596"/>
      <c r="CB8" s="605"/>
      <c r="CD8" s="609" t="s">
        <v>222</v>
      </c>
      <c r="CE8" s="610"/>
      <c r="CF8" s="610"/>
      <c r="CG8" s="610"/>
      <c r="CH8" s="610"/>
      <c r="CI8" s="610"/>
      <c r="CJ8" s="610"/>
      <c r="CK8" s="610"/>
      <c r="CL8" s="610"/>
      <c r="CM8" s="610"/>
      <c r="CN8" s="610"/>
      <c r="CO8" s="610"/>
      <c r="CP8" s="610"/>
      <c r="CQ8" s="611"/>
      <c r="CR8" s="595">
        <v>1472010</v>
      </c>
      <c r="CS8" s="596"/>
      <c r="CT8" s="596"/>
      <c r="CU8" s="596"/>
      <c r="CV8" s="596"/>
      <c r="CW8" s="596"/>
      <c r="CX8" s="596"/>
      <c r="CY8" s="597"/>
      <c r="CZ8" s="598">
        <v>29.7</v>
      </c>
      <c r="DA8" s="598"/>
      <c r="DB8" s="598"/>
      <c r="DC8" s="598"/>
      <c r="DD8" s="604">
        <v>127174</v>
      </c>
      <c r="DE8" s="596"/>
      <c r="DF8" s="596"/>
      <c r="DG8" s="596"/>
      <c r="DH8" s="596"/>
      <c r="DI8" s="596"/>
      <c r="DJ8" s="596"/>
      <c r="DK8" s="596"/>
      <c r="DL8" s="596"/>
      <c r="DM8" s="596"/>
      <c r="DN8" s="596"/>
      <c r="DO8" s="596"/>
      <c r="DP8" s="597"/>
      <c r="DQ8" s="604">
        <v>824675</v>
      </c>
      <c r="DR8" s="596"/>
      <c r="DS8" s="596"/>
      <c r="DT8" s="596"/>
      <c r="DU8" s="596"/>
      <c r="DV8" s="596"/>
      <c r="DW8" s="596"/>
      <c r="DX8" s="596"/>
      <c r="DY8" s="596"/>
      <c r="DZ8" s="596"/>
      <c r="EA8" s="596"/>
      <c r="EB8" s="596"/>
      <c r="EC8" s="605"/>
    </row>
    <row r="9" spans="2:143" ht="11.25" customHeight="1" x14ac:dyDescent="0.15">
      <c r="B9" s="592" t="s">
        <v>223</v>
      </c>
      <c r="C9" s="593"/>
      <c r="D9" s="593"/>
      <c r="E9" s="593"/>
      <c r="F9" s="593"/>
      <c r="G9" s="593"/>
      <c r="H9" s="593"/>
      <c r="I9" s="593"/>
      <c r="J9" s="593"/>
      <c r="K9" s="593"/>
      <c r="L9" s="593"/>
      <c r="M9" s="593"/>
      <c r="N9" s="593"/>
      <c r="O9" s="593"/>
      <c r="P9" s="593"/>
      <c r="Q9" s="594"/>
      <c r="R9" s="595">
        <v>2318</v>
      </c>
      <c r="S9" s="596"/>
      <c r="T9" s="596"/>
      <c r="U9" s="596"/>
      <c r="V9" s="596"/>
      <c r="W9" s="596"/>
      <c r="X9" s="596"/>
      <c r="Y9" s="597"/>
      <c r="Z9" s="598">
        <v>0</v>
      </c>
      <c r="AA9" s="598"/>
      <c r="AB9" s="598"/>
      <c r="AC9" s="598"/>
      <c r="AD9" s="599">
        <v>2318</v>
      </c>
      <c r="AE9" s="599"/>
      <c r="AF9" s="599"/>
      <c r="AG9" s="599"/>
      <c r="AH9" s="599"/>
      <c r="AI9" s="599"/>
      <c r="AJ9" s="599"/>
      <c r="AK9" s="599"/>
      <c r="AL9" s="600">
        <v>0.1</v>
      </c>
      <c r="AM9" s="601"/>
      <c r="AN9" s="601"/>
      <c r="AO9" s="602"/>
      <c r="AP9" s="592" t="s">
        <v>224</v>
      </c>
      <c r="AQ9" s="593"/>
      <c r="AR9" s="593"/>
      <c r="AS9" s="593"/>
      <c r="AT9" s="593"/>
      <c r="AU9" s="593"/>
      <c r="AV9" s="593"/>
      <c r="AW9" s="593"/>
      <c r="AX9" s="593"/>
      <c r="AY9" s="593"/>
      <c r="AZ9" s="593"/>
      <c r="BA9" s="593"/>
      <c r="BB9" s="593"/>
      <c r="BC9" s="593"/>
      <c r="BD9" s="593"/>
      <c r="BE9" s="593"/>
      <c r="BF9" s="594"/>
      <c r="BG9" s="595">
        <v>478759</v>
      </c>
      <c r="BH9" s="596"/>
      <c r="BI9" s="596"/>
      <c r="BJ9" s="596"/>
      <c r="BK9" s="596"/>
      <c r="BL9" s="596"/>
      <c r="BM9" s="596"/>
      <c r="BN9" s="597"/>
      <c r="BO9" s="598">
        <v>21.8</v>
      </c>
      <c r="BP9" s="598"/>
      <c r="BQ9" s="598"/>
      <c r="BR9" s="598"/>
      <c r="BS9" s="604" t="s">
        <v>111</v>
      </c>
      <c r="BT9" s="596"/>
      <c r="BU9" s="596"/>
      <c r="BV9" s="596"/>
      <c r="BW9" s="596"/>
      <c r="BX9" s="596"/>
      <c r="BY9" s="596"/>
      <c r="BZ9" s="596"/>
      <c r="CA9" s="596"/>
      <c r="CB9" s="605"/>
      <c r="CD9" s="609" t="s">
        <v>225</v>
      </c>
      <c r="CE9" s="610"/>
      <c r="CF9" s="610"/>
      <c r="CG9" s="610"/>
      <c r="CH9" s="610"/>
      <c r="CI9" s="610"/>
      <c r="CJ9" s="610"/>
      <c r="CK9" s="610"/>
      <c r="CL9" s="610"/>
      <c r="CM9" s="610"/>
      <c r="CN9" s="610"/>
      <c r="CO9" s="610"/>
      <c r="CP9" s="610"/>
      <c r="CQ9" s="611"/>
      <c r="CR9" s="595">
        <v>418735</v>
      </c>
      <c r="CS9" s="596"/>
      <c r="CT9" s="596"/>
      <c r="CU9" s="596"/>
      <c r="CV9" s="596"/>
      <c r="CW9" s="596"/>
      <c r="CX9" s="596"/>
      <c r="CY9" s="597"/>
      <c r="CZ9" s="598">
        <v>8.5</v>
      </c>
      <c r="DA9" s="598"/>
      <c r="DB9" s="598"/>
      <c r="DC9" s="598"/>
      <c r="DD9" s="604">
        <v>14099</v>
      </c>
      <c r="DE9" s="596"/>
      <c r="DF9" s="596"/>
      <c r="DG9" s="596"/>
      <c r="DH9" s="596"/>
      <c r="DI9" s="596"/>
      <c r="DJ9" s="596"/>
      <c r="DK9" s="596"/>
      <c r="DL9" s="596"/>
      <c r="DM9" s="596"/>
      <c r="DN9" s="596"/>
      <c r="DO9" s="596"/>
      <c r="DP9" s="597"/>
      <c r="DQ9" s="604">
        <v>396089</v>
      </c>
      <c r="DR9" s="596"/>
      <c r="DS9" s="596"/>
      <c r="DT9" s="596"/>
      <c r="DU9" s="596"/>
      <c r="DV9" s="596"/>
      <c r="DW9" s="596"/>
      <c r="DX9" s="596"/>
      <c r="DY9" s="596"/>
      <c r="DZ9" s="596"/>
      <c r="EA9" s="596"/>
      <c r="EB9" s="596"/>
      <c r="EC9" s="605"/>
    </row>
    <row r="10" spans="2:143" ht="11.25" customHeight="1" x14ac:dyDescent="0.15">
      <c r="B10" s="592" t="s">
        <v>226</v>
      </c>
      <c r="C10" s="593"/>
      <c r="D10" s="593"/>
      <c r="E10" s="593"/>
      <c r="F10" s="593"/>
      <c r="G10" s="593"/>
      <c r="H10" s="593"/>
      <c r="I10" s="593"/>
      <c r="J10" s="593"/>
      <c r="K10" s="593"/>
      <c r="L10" s="593"/>
      <c r="M10" s="593"/>
      <c r="N10" s="593"/>
      <c r="O10" s="593"/>
      <c r="P10" s="593"/>
      <c r="Q10" s="594"/>
      <c r="R10" s="595">
        <v>213637</v>
      </c>
      <c r="S10" s="596"/>
      <c r="T10" s="596"/>
      <c r="U10" s="596"/>
      <c r="V10" s="596"/>
      <c r="W10" s="596"/>
      <c r="X10" s="596"/>
      <c r="Y10" s="597"/>
      <c r="Z10" s="598">
        <v>4.0999999999999996</v>
      </c>
      <c r="AA10" s="598"/>
      <c r="AB10" s="598"/>
      <c r="AC10" s="598"/>
      <c r="AD10" s="599">
        <v>213637</v>
      </c>
      <c r="AE10" s="599"/>
      <c r="AF10" s="599"/>
      <c r="AG10" s="599"/>
      <c r="AH10" s="599"/>
      <c r="AI10" s="599"/>
      <c r="AJ10" s="599"/>
      <c r="AK10" s="599"/>
      <c r="AL10" s="600">
        <v>7.4</v>
      </c>
      <c r="AM10" s="601"/>
      <c r="AN10" s="601"/>
      <c r="AO10" s="602"/>
      <c r="AP10" s="592" t="s">
        <v>227</v>
      </c>
      <c r="AQ10" s="593"/>
      <c r="AR10" s="593"/>
      <c r="AS10" s="593"/>
      <c r="AT10" s="593"/>
      <c r="AU10" s="593"/>
      <c r="AV10" s="593"/>
      <c r="AW10" s="593"/>
      <c r="AX10" s="593"/>
      <c r="AY10" s="593"/>
      <c r="AZ10" s="593"/>
      <c r="BA10" s="593"/>
      <c r="BB10" s="593"/>
      <c r="BC10" s="593"/>
      <c r="BD10" s="593"/>
      <c r="BE10" s="593"/>
      <c r="BF10" s="594"/>
      <c r="BG10" s="595">
        <v>55116</v>
      </c>
      <c r="BH10" s="596"/>
      <c r="BI10" s="596"/>
      <c r="BJ10" s="596"/>
      <c r="BK10" s="596"/>
      <c r="BL10" s="596"/>
      <c r="BM10" s="596"/>
      <c r="BN10" s="597"/>
      <c r="BO10" s="598">
        <v>2.5</v>
      </c>
      <c r="BP10" s="598"/>
      <c r="BQ10" s="598"/>
      <c r="BR10" s="598"/>
      <c r="BS10" s="604" t="s">
        <v>111</v>
      </c>
      <c r="BT10" s="596"/>
      <c r="BU10" s="596"/>
      <c r="BV10" s="596"/>
      <c r="BW10" s="596"/>
      <c r="BX10" s="596"/>
      <c r="BY10" s="596"/>
      <c r="BZ10" s="596"/>
      <c r="CA10" s="596"/>
      <c r="CB10" s="605"/>
      <c r="CD10" s="609" t="s">
        <v>228</v>
      </c>
      <c r="CE10" s="610"/>
      <c r="CF10" s="610"/>
      <c r="CG10" s="610"/>
      <c r="CH10" s="610"/>
      <c r="CI10" s="610"/>
      <c r="CJ10" s="610"/>
      <c r="CK10" s="610"/>
      <c r="CL10" s="610"/>
      <c r="CM10" s="610"/>
      <c r="CN10" s="610"/>
      <c r="CO10" s="610"/>
      <c r="CP10" s="610"/>
      <c r="CQ10" s="611"/>
      <c r="CR10" s="595">
        <v>155</v>
      </c>
      <c r="CS10" s="596"/>
      <c r="CT10" s="596"/>
      <c r="CU10" s="596"/>
      <c r="CV10" s="596"/>
      <c r="CW10" s="596"/>
      <c r="CX10" s="596"/>
      <c r="CY10" s="597"/>
      <c r="CZ10" s="598">
        <v>0</v>
      </c>
      <c r="DA10" s="598"/>
      <c r="DB10" s="598"/>
      <c r="DC10" s="598"/>
      <c r="DD10" s="604" t="s">
        <v>111</v>
      </c>
      <c r="DE10" s="596"/>
      <c r="DF10" s="596"/>
      <c r="DG10" s="596"/>
      <c r="DH10" s="596"/>
      <c r="DI10" s="596"/>
      <c r="DJ10" s="596"/>
      <c r="DK10" s="596"/>
      <c r="DL10" s="596"/>
      <c r="DM10" s="596"/>
      <c r="DN10" s="596"/>
      <c r="DO10" s="596"/>
      <c r="DP10" s="597"/>
      <c r="DQ10" s="604">
        <v>155</v>
      </c>
      <c r="DR10" s="596"/>
      <c r="DS10" s="596"/>
      <c r="DT10" s="596"/>
      <c r="DU10" s="596"/>
      <c r="DV10" s="596"/>
      <c r="DW10" s="596"/>
      <c r="DX10" s="596"/>
      <c r="DY10" s="596"/>
      <c r="DZ10" s="596"/>
      <c r="EA10" s="596"/>
      <c r="EB10" s="596"/>
      <c r="EC10" s="605"/>
    </row>
    <row r="11" spans="2:143" ht="11.25" customHeight="1" x14ac:dyDescent="0.15">
      <c r="B11" s="592" t="s">
        <v>229</v>
      </c>
      <c r="C11" s="593"/>
      <c r="D11" s="593"/>
      <c r="E11" s="593"/>
      <c r="F11" s="593"/>
      <c r="G11" s="593"/>
      <c r="H11" s="593"/>
      <c r="I11" s="593"/>
      <c r="J11" s="593"/>
      <c r="K11" s="593"/>
      <c r="L11" s="593"/>
      <c r="M11" s="593"/>
      <c r="N11" s="593"/>
      <c r="O11" s="593"/>
      <c r="P11" s="593"/>
      <c r="Q11" s="594"/>
      <c r="R11" s="595" t="s">
        <v>111</v>
      </c>
      <c r="S11" s="596"/>
      <c r="T11" s="596"/>
      <c r="U11" s="596"/>
      <c r="V11" s="596"/>
      <c r="W11" s="596"/>
      <c r="X11" s="596"/>
      <c r="Y11" s="597"/>
      <c r="Z11" s="598" t="s">
        <v>111</v>
      </c>
      <c r="AA11" s="598"/>
      <c r="AB11" s="598"/>
      <c r="AC11" s="598"/>
      <c r="AD11" s="599" t="s">
        <v>111</v>
      </c>
      <c r="AE11" s="599"/>
      <c r="AF11" s="599"/>
      <c r="AG11" s="599"/>
      <c r="AH11" s="599"/>
      <c r="AI11" s="599"/>
      <c r="AJ11" s="599"/>
      <c r="AK11" s="599"/>
      <c r="AL11" s="600" t="s">
        <v>111</v>
      </c>
      <c r="AM11" s="601"/>
      <c r="AN11" s="601"/>
      <c r="AO11" s="602"/>
      <c r="AP11" s="592" t="s">
        <v>230</v>
      </c>
      <c r="AQ11" s="593"/>
      <c r="AR11" s="593"/>
      <c r="AS11" s="593"/>
      <c r="AT11" s="593"/>
      <c r="AU11" s="593"/>
      <c r="AV11" s="593"/>
      <c r="AW11" s="593"/>
      <c r="AX11" s="593"/>
      <c r="AY11" s="593"/>
      <c r="AZ11" s="593"/>
      <c r="BA11" s="593"/>
      <c r="BB11" s="593"/>
      <c r="BC11" s="593"/>
      <c r="BD11" s="593"/>
      <c r="BE11" s="593"/>
      <c r="BF11" s="594"/>
      <c r="BG11" s="595">
        <v>156538</v>
      </c>
      <c r="BH11" s="596"/>
      <c r="BI11" s="596"/>
      <c r="BJ11" s="596"/>
      <c r="BK11" s="596"/>
      <c r="BL11" s="596"/>
      <c r="BM11" s="596"/>
      <c r="BN11" s="597"/>
      <c r="BO11" s="598">
        <v>7.1</v>
      </c>
      <c r="BP11" s="598"/>
      <c r="BQ11" s="598"/>
      <c r="BR11" s="598"/>
      <c r="BS11" s="604">
        <v>25558</v>
      </c>
      <c r="BT11" s="596"/>
      <c r="BU11" s="596"/>
      <c r="BV11" s="596"/>
      <c r="BW11" s="596"/>
      <c r="BX11" s="596"/>
      <c r="BY11" s="596"/>
      <c r="BZ11" s="596"/>
      <c r="CA11" s="596"/>
      <c r="CB11" s="605"/>
      <c r="CD11" s="609" t="s">
        <v>231</v>
      </c>
      <c r="CE11" s="610"/>
      <c r="CF11" s="610"/>
      <c r="CG11" s="610"/>
      <c r="CH11" s="610"/>
      <c r="CI11" s="610"/>
      <c r="CJ11" s="610"/>
      <c r="CK11" s="610"/>
      <c r="CL11" s="610"/>
      <c r="CM11" s="610"/>
      <c r="CN11" s="610"/>
      <c r="CO11" s="610"/>
      <c r="CP11" s="610"/>
      <c r="CQ11" s="611"/>
      <c r="CR11" s="595">
        <v>151132</v>
      </c>
      <c r="CS11" s="596"/>
      <c r="CT11" s="596"/>
      <c r="CU11" s="596"/>
      <c r="CV11" s="596"/>
      <c r="CW11" s="596"/>
      <c r="CX11" s="596"/>
      <c r="CY11" s="597"/>
      <c r="CZ11" s="598">
        <v>3.1</v>
      </c>
      <c r="DA11" s="598"/>
      <c r="DB11" s="598"/>
      <c r="DC11" s="598"/>
      <c r="DD11" s="604">
        <v>36958</v>
      </c>
      <c r="DE11" s="596"/>
      <c r="DF11" s="596"/>
      <c r="DG11" s="596"/>
      <c r="DH11" s="596"/>
      <c r="DI11" s="596"/>
      <c r="DJ11" s="596"/>
      <c r="DK11" s="596"/>
      <c r="DL11" s="596"/>
      <c r="DM11" s="596"/>
      <c r="DN11" s="596"/>
      <c r="DO11" s="596"/>
      <c r="DP11" s="597"/>
      <c r="DQ11" s="604">
        <v>111690</v>
      </c>
      <c r="DR11" s="596"/>
      <c r="DS11" s="596"/>
      <c r="DT11" s="596"/>
      <c r="DU11" s="596"/>
      <c r="DV11" s="596"/>
      <c r="DW11" s="596"/>
      <c r="DX11" s="596"/>
      <c r="DY11" s="596"/>
      <c r="DZ11" s="596"/>
      <c r="EA11" s="596"/>
      <c r="EB11" s="596"/>
      <c r="EC11" s="605"/>
    </row>
    <row r="12" spans="2:143" ht="11.25" customHeight="1" x14ac:dyDescent="0.15">
      <c r="B12" s="592" t="s">
        <v>232</v>
      </c>
      <c r="C12" s="593"/>
      <c r="D12" s="593"/>
      <c r="E12" s="593"/>
      <c r="F12" s="593"/>
      <c r="G12" s="593"/>
      <c r="H12" s="593"/>
      <c r="I12" s="593"/>
      <c r="J12" s="593"/>
      <c r="K12" s="593"/>
      <c r="L12" s="593"/>
      <c r="M12" s="593"/>
      <c r="N12" s="593"/>
      <c r="O12" s="593"/>
      <c r="P12" s="593"/>
      <c r="Q12" s="594"/>
      <c r="R12" s="595" t="s">
        <v>111</v>
      </c>
      <c r="S12" s="596"/>
      <c r="T12" s="596"/>
      <c r="U12" s="596"/>
      <c r="V12" s="596"/>
      <c r="W12" s="596"/>
      <c r="X12" s="596"/>
      <c r="Y12" s="597"/>
      <c r="Z12" s="598" t="s">
        <v>111</v>
      </c>
      <c r="AA12" s="598"/>
      <c r="AB12" s="598"/>
      <c r="AC12" s="598"/>
      <c r="AD12" s="599" t="s">
        <v>111</v>
      </c>
      <c r="AE12" s="599"/>
      <c r="AF12" s="599"/>
      <c r="AG12" s="599"/>
      <c r="AH12" s="599"/>
      <c r="AI12" s="599"/>
      <c r="AJ12" s="599"/>
      <c r="AK12" s="599"/>
      <c r="AL12" s="600" t="s">
        <v>111</v>
      </c>
      <c r="AM12" s="601"/>
      <c r="AN12" s="601"/>
      <c r="AO12" s="602"/>
      <c r="AP12" s="592" t="s">
        <v>233</v>
      </c>
      <c r="AQ12" s="593"/>
      <c r="AR12" s="593"/>
      <c r="AS12" s="593"/>
      <c r="AT12" s="593"/>
      <c r="AU12" s="593"/>
      <c r="AV12" s="593"/>
      <c r="AW12" s="593"/>
      <c r="AX12" s="593"/>
      <c r="AY12" s="593"/>
      <c r="AZ12" s="593"/>
      <c r="BA12" s="593"/>
      <c r="BB12" s="593"/>
      <c r="BC12" s="593"/>
      <c r="BD12" s="593"/>
      <c r="BE12" s="593"/>
      <c r="BF12" s="594"/>
      <c r="BG12" s="595">
        <v>1275552</v>
      </c>
      <c r="BH12" s="596"/>
      <c r="BI12" s="596"/>
      <c r="BJ12" s="596"/>
      <c r="BK12" s="596"/>
      <c r="BL12" s="596"/>
      <c r="BM12" s="596"/>
      <c r="BN12" s="597"/>
      <c r="BO12" s="598">
        <v>58.1</v>
      </c>
      <c r="BP12" s="598"/>
      <c r="BQ12" s="598"/>
      <c r="BR12" s="598"/>
      <c r="BS12" s="604" t="s">
        <v>111</v>
      </c>
      <c r="BT12" s="596"/>
      <c r="BU12" s="596"/>
      <c r="BV12" s="596"/>
      <c r="BW12" s="596"/>
      <c r="BX12" s="596"/>
      <c r="BY12" s="596"/>
      <c r="BZ12" s="596"/>
      <c r="CA12" s="596"/>
      <c r="CB12" s="605"/>
      <c r="CD12" s="609" t="s">
        <v>234</v>
      </c>
      <c r="CE12" s="610"/>
      <c r="CF12" s="610"/>
      <c r="CG12" s="610"/>
      <c r="CH12" s="610"/>
      <c r="CI12" s="610"/>
      <c r="CJ12" s="610"/>
      <c r="CK12" s="610"/>
      <c r="CL12" s="610"/>
      <c r="CM12" s="610"/>
      <c r="CN12" s="610"/>
      <c r="CO12" s="610"/>
      <c r="CP12" s="610"/>
      <c r="CQ12" s="611"/>
      <c r="CR12" s="595">
        <v>135292</v>
      </c>
      <c r="CS12" s="596"/>
      <c r="CT12" s="596"/>
      <c r="CU12" s="596"/>
      <c r="CV12" s="596"/>
      <c r="CW12" s="596"/>
      <c r="CX12" s="596"/>
      <c r="CY12" s="597"/>
      <c r="CZ12" s="598">
        <v>2.7</v>
      </c>
      <c r="DA12" s="598"/>
      <c r="DB12" s="598"/>
      <c r="DC12" s="598"/>
      <c r="DD12" s="604">
        <v>7448</v>
      </c>
      <c r="DE12" s="596"/>
      <c r="DF12" s="596"/>
      <c r="DG12" s="596"/>
      <c r="DH12" s="596"/>
      <c r="DI12" s="596"/>
      <c r="DJ12" s="596"/>
      <c r="DK12" s="596"/>
      <c r="DL12" s="596"/>
      <c r="DM12" s="596"/>
      <c r="DN12" s="596"/>
      <c r="DO12" s="596"/>
      <c r="DP12" s="597"/>
      <c r="DQ12" s="604">
        <v>131118</v>
      </c>
      <c r="DR12" s="596"/>
      <c r="DS12" s="596"/>
      <c r="DT12" s="596"/>
      <c r="DU12" s="596"/>
      <c r="DV12" s="596"/>
      <c r="DW12" s="596"/>
      <c r="DX12" s="596"/>
      <c r="DY12" s="596"/>
      <c r="DZ12" s="596"/>
      <c r="EA12" s="596"/>
      <c r="EB12" s="596"/>
      <c r="EC12" s="605"/>
    </row>
    <row r="13" spans="2:143" ht="11.25" customHeight="1" x14ac:dyDescent="0.15">
      <c r="B13" s="592" t="s">
        <v>235</v>
      </c>
      <c r="C13" s="593"/>
      <c r="D13" s="593"/>
      <c r="E13" s="593"/>
      <c r="F13" s="593"/>
      <c r="G13" s="593"/>
      <c r="H13" s="593"/>
      <c r="I13" s="593"/>
      <c r="J13" s="593"/>
      <c r="K13" s="593"/>
      <c r="L13" s="593"/>
      <c r="M13" s="593"/>
      <c r="N13" s="593"/>
      <c r="O13" s="593"/>
      <c r="P13" s="593"/>
      <c r="Q13" s="594"/>
      <c r="R13" s="595">
        <v>14096</v>
      </c>
      <c r="S13" s="596"/>
      <c r="T13" s="596"/>
      <c r="U13" s="596"/>
      <c r="V13" s="596"/>
      <c r="W13" s="596"/>
      <c r="X13" s="596"/>
      <c r="Y13" s="597"/>
      <c r="Z13" s="598">
        <v>0.3</v>
      </c>
      <c r="AA13" s="598"/>
      <c r="AB13" s="598"/>
      <c r="AC13" s="598"/>
      <c r="AD13" s="599">
        <v>14096</v>
      </c>
      <c r="AE13" s="599"/>
      <c r="AF13" s="599"/>
      <c r="AG13" s="599"/>
      <c r="AH13" s="599"/>
      <c r="AI13" s="599"/>
      <c r="AJ13" s="599"/>
      <c r="AK13" s="599"/>
      <c r="AL13" s="600">
        <v>0.5</v>
      </c>
      <c r="AM13" s="601"/>
      <c r="AN13" s="601"/>
      <c r="AO13" s="602"/>
      <c r="AP13" s="592" t="s">
        <v>236</v>
      </c>
      <c r="AQ13" s="593"/>
      <c r="AR13" s="593"/>
      <c r="AS13" s="593"/>
      <c r="AT13" s="593"/>
      <c r="AU13" s="593"/>
      <c r="AV13" s="593"/>
      <c r="AW13" s="593"/>
      <c r="AX13" s="593"/>
      <c r="AY13" s="593"/>
      <c r="AZ13" s="593"/>
      <c r="BA13" s="593"/>
      <c r="BB13" s="593"/>
      <c r="BC13" s="593"/>
      <c r="BD13" s="593"/>
      <c r="BE13" s="593"/>
      <c r="BF13" s="594"/>
      <c r="BG13" s="595">
        <v>1262910</v>
      </c>
      <c r="BH13" s="596"/>
      <c r="BI13" s="596"/>
      <c r="BJ13" s="596"/>
      <c r="BK13" s="596"/>
      <c r="BL13" s="596"/>
      <c r="BM13" s="596"/>
      <c r="BN13" s="597"/>
      <c r="BO13" s="598">
        <v>57.6</v>
      </c>
      <c r="BP13" s="598"/>
      <c r="BQ13" s="598"/>
      <c r="BR13" s="598"/>
      <c r="BS13" s="604" t="s">
        <v>111</v>
      </c>
      <c r="BT13" s="596"/>
      <c r="BU13" s="596"/>
      <c r="BV13" s="596"/>
      <c r="BW13" s="596"/>
      <c r="BX13" s="596"/>
      <c r="BY13" s="596"/>
      <c r="BZ13" s="596"/>
      <c r="CA13" s="596"/>
      <c r="CB13" s="605"/>
      <c r="CD13" s="609" t="s">
        <v>237</v>
      </c>
      <c r="CE13" s="610"/>
      <c r="CF13" s="610"/>
      <c r="CG13" s="610"/>
      <c r="CH13" s="610"/>
      <c r="CI13" s="610"/>
      <c r="CJ13" s="610"/>
      <c r="CK13" s="610"/>
      <c r="CL13" s="610"/>
      <c r="CM13" s="610"/>
      <c r="CN13" s="610"/>
      <c r="CO13" s="610"/>
      <c r="CP13" s="610"/>
      <c r="CQ13" s="611"/>
      <c r="CR13" s="595">
        <v>379239</v>
      </c>
      <c r="CS13" s="596"/>
      <c r="CT13" s="596"/>
      <c r="CU13" s="596"/>
      <c r="CV13" s="596"/>
      <c r="CW13" s="596"/>
      <c r="CX13" s="596"/>
      <c r="CY13" s="597"/>
      <c r="CZ13" s="598">
        <v>7.7</v>
      </c>
      <c r="DA13" s="598"/>
      <c r="DB13" s="598"/>
      <c r="DC13" s="598"/>
      <c r="DD13" s="604">
        <v>104265</v>
      </c>
      <c r="DE13" s="596"/>
      <c r="DF13" s="596"/>
      <c r="DG13" s="596"/>
      <c r="DH13" s="596"/>
      <c r="DI13" s="596"/>
      <c r="DJ13" s="596"/>
      <c r="DK13" s="596"/>
      <c r="DL13" s="596"/>
      <c r="DM13" s="596"/>
      <c r="DN13" s="596"/>
      <c r="DO13" s="596"/>
      <c r="DP13" s="597"/>
      <c r="DQ13" s="604">
        <v>283169</v>
      </c>
      <c r="DR13" s="596"/>
      <c r="DS13" s="596"/>
      <c r="DT13" s="596"/>
      <c r="DU13" s="596"/>
      <c r="DV13" s="596"/>
      <c r="DW13" s="596"/>
      <c r="DX13" s="596"/>
      <c r="DY13" s="596"/>
      <c r="DZ13" s="596"/>
      <c r="EA13" s="596"/>
      <c r="EB13" s="596"/>
      <c r="EC13" s="605"/>
    </row>
    <row r="14" spans="2:143" ht="11.25" customHeight="1" x14ac:dyDescent="0.15">
      <c r="B14" s="592" t="s">
        <v>238</v>
      </c>
      <c r="C14" s="593"/>
      <c r="D14" s="593"/>
      <c r="E14" s="593"/>
      <c r="F14" s="593"/>
      <c r="G14" s="593"/>
      <c r="H14" s="593"/>
      <c r="I14" s="593"/>
      <c r="J14" s="593"/>
      <c r="K14" s="593"/>
      <c r="L14" s="593"/>
      <c r="M14" s="593"/>
      <c r="N14" s="593"/>
      <c r="O14" s="593"/>
      <c r="P14" s="593"/>
      <c r="Q14" s="594"/>
      <c r="R14" s="595" t="s">
        <v>111</v>
      </c>
      <c r="S14" s="596"/>
      <c r="T14" s="596"/>
      <c r="U14" s="596"/>
      <c r="V14" s="596"/>
      <c r="W14" s="596"/>
      <c r="X14" s="596"/>
      <c r="Y14" s="597"/>
      <c r="Z14" s="598" t="s">
        <v>111</v>
      </c>
      <c r="AA14" s="598"/>
      <c r="AB14" s="598"/>
      <c r="AC14" s="598"/>
      <c r="AD14" s="599" t="s">
        <v>111</v>
      </c>
      <c r="AE14" s="599"/>
      <c r="AF14" s="599"/>
      <c r="AG14" s="599"/>
      <c r="AH14" s="599"/>
      <c r="AI14" s="599"/>
      <c r="AJ14" s="599"/>
      <c r="AK14" s="599"/>
      <c r="AL14" s="600" t="s">
        <v>111</v>
      </c>
      <c r="AM14" s="601"/>
      <c r="AN14" s="601"/>
      <c r="AO14" s="602"/>
      <c r="AP14" s="592" t="s">
        <v>239</v>
      </c>
      <c r="AQ14" s="593"/>
      <c r="AR14" s="593"/>
      <c r="AS14" s="593"/>
      <c r="AT14" s="593"/>
      <c r="AU14" s="593"/>
      <c r="AV14" s="593"/>
      <c r="AW14" s="593"/>
      <c r="AX14" s="593"/>
      <c r="AY14" s="593"/>
      <c r="AZ14" s="593"/>
      <c r="BA14" s="593"/>
      <c r="BB14" s="593"/>
      <c r="BC14" s="593"/>
      <c r="BD14" s="593"/>
      <c r="BE14" s="593"/>
      <c r="BF14" s="594"/>
      <c r="BG14" s="595">
        <v>35539</v>
      </c>
      <c r="BH14" s="596"/>
      <c r="BI14" s="596"/>
      <c r="BJ14" s="596"/>
      <c r="BK14" s="596"/>
      <c r="BL14" s="596"/>
      <c r="BM14" s="596"/>
      <c r="BN14" s="597"/>
      <c r="BO14" s="598">
        <v>1.6</v>
      </c>
      <c r="BP14" s="598"/>
      <c r="BQ14" s="598"/>
      <c r="BR14" s="598"/>
      <c r="BS14" s="604" t="s">
        <v>111</v>
      </c>
      <c r="BT14" s="596"/>
      <c r="BU14" s="596"/>
      <c r="BV14" s="596"/>
      <c r="BW14" s="596"/>
      <c r="BX14" s="596"/>
      <c r="BY14" s="596"/>
      <c r="BZ14" s="596"/>
      <c r="CA14" s="596"/>
      <c r="CB14" s="605"/>
      <c r="CD14" s="609" t="s">
        <v>240</v>
      </c>
      <c r="CE14" s="610"/>
      <c r="CF14" s="610"/>
      <c r="CG14" s="610"/>
      <c r="CH14" s="610"/>
      <c r="CI14" s="610"/>
      <c r="CJ14" s="610"/>
      <c r="CK14" s="610"/>
      <c r="CL14" s="610"/>
      <c r="CM14" s="610"/>
      <c r="CN14" s="610"/>
      <c r="CO14" s="610"/>
      <c r="CP14" s="610"/>
      <c r="CQ14" s="611"/>
      <c r="CR14" s="595">
        <v>236400</v>
      </c>
      <c r="CS14" s="596"/>
      <c r="CT14" s="596"/>
      <c r="CU14" s="596"/>
      <c r="CV14" s="596"/>
      <c r="CW14" s="596"/>
      <c r="CX14" s="596"/>
      <c r="CY14" s="597"/>
      <c r="CZ14" s="598">
        <v>4.8</v>
      </c>
      <c r="DA14" s="598"/>
      <c r="DB14" s="598"/>
      <c r="DC14" s="598"/>
      <c r="DD14" s="604">
        <v>7762</v>
      </c>
      <c r="DE14" s="596"/>
      <c r="DF14" s="596"/>
      <c r="DG14" s="596"/>
      <c r="DH14" s="596"/>
      <c r="DI14" s="596"/>
      <c r="DJ14" s="596"/>
      <c r="DK14" s="596"/>
      <c r="DL14" s="596"/>
      <c r="DM14" s="596"/>
      <c r="DN14" s="596"/>
      <c r="DO14" s="596"/>
      <c r="DP14" s="597"/>
      <c r="DQ14" s="604">
        <v>229400</v>
      </c>
      <c r="DR14" s="596"/>
      <c r="DS14" s="596"/>
      <c r="DT14" s="596"/>
      <c r="DU14" s="596"/>
      <c r="DV14" s="596"/>
      <c r="DW14" s="596"/>
      <c r="DX14" s="596"/>
      <c r="DY14" s="596"/>
      <c r="DZ14" s="596"/>
      <c r="EA14" s="596"/>
      <c r="EB14" s="596"/>
      <c r="EC14" s="605"/>
    </row>
    <row r="15" spans="2:143" ht="11.25" customHeight="1" x14ac:dyDescent="0.15">
      <c r="B15" s="592" t="s">
        <v>241</v>
      </c>
      <c r="C15" s="593"/>
      <c r="D15" s="593"/>
      <c r="E15" s="593"/>
      <c r="F15" s="593"/>
      <c r="G15" s="593"/>
      <c r="H15" s="593"/>
      <c r="I15" s="593"/>
      <c r="J15" s="593"/>
      <c r="K15" s="593"/>
      <c r="L15" s="593"/>
      <c r="M15" s="593"/>
      <c r="N15" s="593"/>
      <c r="O15" s="593"/>
      <c r="P15" s="593"/>
      <c r="Q15" s="594"/>
      <c r="R15" s="595">
        <v>7719</v>
      </c>
      <c r="S15" s="596"/>
      <c r="T15" s="596"/>
      <c r="U15" s="596"/>
      <c r="V15" s="596"/>
      <c r="W15" s="596"/>
      <c r="X15" s="596"/>
      <c r="Y15" s="597"/>
      <c r="Z15" s="598">
        <v>0.1</v>
      </c>
      <c r="AA15" s="598"/>
      <c r="AB15" s="598"/>
      <c r="AC15" s="598"/>
      <c r="AD15" s="599">
        <v>7719</v>
      </c>
      <c r="AE15" s="599"/>
      <c r="AF15" s="599"/>
      <c r="AG15" s="599"/>
      <c r="AH15" s="599"/>
      <c r="AI15" s="599"/>
      <c r="AJ15" s="599"/>
      <c r="AK15" s="599"/>
      <c r="AL15" s="600">
        <v>0.3</v>
      </c>
      <c r="AM15" s="601"/>
      <c r="AN15" s="601"/>
      <c r="AO15" s="602"/>
      <c r="AP15" s="592" t="s">
        <v>242</v>
      </c>
      <c r="AQ15" s="593"/>
      <c r="AR15" s="593"/>
      <c r="AS15" s="593"/>
      <c r="AT15" s="593"/>
      <c r="AU15" s="593"/>
      <c r="AV15" s="593"/>
      <c r="AW15" s="593"/>
      <c r="AX15" s="593"/>
      <c r="AY15" s="593"/>
      <c r="AZ15" s="593"/>
      <c r="BA15" s="593"/>
      <c r="BB15" s="593"/>
      <c r="BC15" s="593"/>
      <c r="BD15" s="593"/>
      <c r="BE15" s="593"/>
      <c r="BF15" s="594"/>
      <c r="BG15" s="595">
        <v>91741</v>
      </c>
      <c r="BH15" s="596"/>
      <c r="BI15" s="596"/>
      <c r="BJ15" s="596"/>
      <c r="BK15" s="596"/>
      <c r="BL15" s="596"/>
      <c r="BM15" s="596"/>
      <c r="BN15" s="597"/>
      <c r="BO15" s="598">
        <v>4.2</v>
      </c>
      <c r="BP15" s="598"/>
      <c r="BQ15" s="598"/>
      <c r="BR15" s="598"/>
      <c r="BS15" s="604" t="s">
        <v>111</v>
      </c>
      <c r="BT15" s="596"/>
      <c r="BU15" s="596"/>
      <c r="BV15" s="596"/>
      <c r="BW15" s="596"/>
      <c r="BX15" s="596"/>
      <c r="BY15" s="596"/>
      <c r="BZ15" s="596"/>
      <c r="CA15" s="596"/>
      <c r="CB15" s="605"/>
      <c r="CD15" s="609" t="s">
        <v>243</v>
      </c>
      <c r="CE15" s="610"/>
      <c r="CF15" s="610"/>
      <c r="CG15" s="610"/>
      <c r="CH15" s="610"/>
      <c r="CI15" s="610"/>
      <c r="CJ15" s="610"/>
      <c r="CK15" s="610"/>
      <c r="CL15" s="610"/>
      <c r="CM15" s="610"/>
      <c r="CN15" s="610"/>
      <c r="CO15" s="610"/>
      <c r="CP15" s="610"/>
      <c r="CQ15" s="611"/>
      <c r="CR15" s="595">
        <v>675503</v>
      </c>
      <c r="CS15" s="596"/>
      <c r="CT15" s="596"/>
      <c r="CU15" s="596"/>
      <c r="CV15" s="596"/>
      <c r="CW15" s="596"/>
      <c r="CX15" s="596"/>
      <c r="CY15" s="597"/>
      <c r="CZ15" s="598">
        <v>13.6</v>
      </c>
      <c r="DA15" s="598"/>
      <c r="DB15" s="598"/>
      <c r="DC15" s="598"/>
      <c r="DD15" s="604">
        <v>177755</v>
      </c>
      <c r="DE15" s="596"/>
      <c r="DF15" s="596"/>
      <c r="DG15" s="596"/>
      <c r="DH15" s="596"/>
      <c r="DI15" s="596"/>
      <c r="DJ15" s="596"/>
      <c r="DK15" s="596"/>
      <c r="DL15" s="596"/>
      <c r="DM15" s="596"/>
      <c r="DN15" s="596"/>
      <c r="DO15" s="596"/>
      <c r="DP15" s="597"/>
      <c r="DQ15" s="604">
        <v>423540</v>
      </c>
      <c r="DR15" s="596"/>
      <c r="DS15" s="596"/>
      <c r="DT15" s="596"/>
      <c r="DU15" s="596"/>
      <c r="DV15" s="596"/>
      <c r="DW15" s="596"/>
      <c r="DX15" s="596"/>
      <c r="DY15" s="596"/>
      <c r="DZ15" s="596"/>
      <c r="EA15" s="596"/>
      <c r="EB15" s="596"/>
      <c r="EC15" s="605"/>
    </row>
    <row r="16" spans="2:143" ht="11.25" customHeight="1" x14ac:dyDescent="0.15">
      <c r="B16" s="592" t="s">
        <v>244</v>
      </c>
      <c r="C16" s="593"/>
      <c r="D16" s="593"/>
      <c r="E16" s="593"/>
      <c r="F16" s="593"/>
      <c r="G16" s="593"/>
      <c r="H16" s="593"/>
      <c r="I16" s="593"/>
      <c r="J16" s="593"/>
      <c r="K16" s="593"/>
      <c r="L16" s="593"/>
      <c r="M16" s="593"/>
      <c r="N16" s="593"/>
      <c r="O16" s="593"/>
      <c r="P16" s="593"/>
      <c r="Q16" s="594"/>
      <c r="R16" s="595">
        <v>598716</v>
      </c>
      <c r="S16" s="596"/>
      <c r="T16" s="596"/>
      <c r="U16" s="596"/>
      <c r="V16" s="596"/>
      <c r="W16" s="596"/>
      <c r="X16" s="596"/>
      <c r="Y16" s="597"/>
      <c r="Z16" s="598">
        <v>11.6</v>
      </c>
      <c r="AA16" s="598"/>
      <c r="AB16" s="598"/>
      <c r="AC16" s="598"/>
      <c r="AD16" s="599">
        <v>465321</v>
      </c>
      <c r="AE16" s="599"/>
      <c r="AF16" s="599"/>
      <c r="AG16" s="599"/>
      <c r="AH16" s="599"/>
      <c r="AI16" s="599"/>
      <c r="AJ16" s="599"/>
      <c r="AK16" s="599"/>
      <c r="AL16" s="600">
        <v>16.100000000000001</v>
      </c>
      <c r="AM16" s="601"/>
      <c r="AN16" s="601"/>
      <c r="AO16" s="602"/>
      <c r="AP16" s="592" t="s">
        <v>245</v>
      </c>
      <c r="AQ16" s="593"/>
      <c r="AR16" s="593"/>
      <c r="AS16" s="593"/>
      <c r="AT16" s="593"/>
      <c r="AU16" s="593"/>
      <c r="AV16" s="593"/>
      <c r="AW16" s="593"/>
      <c r="AX16" s="593"/>
      <c r="AY16" s="593"/>
      <c r="AZ16" s="593"/>
      <c r="BA16" s="593"/>
      <c r="BB16" s="593"/>
      <c r="BC16" s="593"/>
      <c r="BD16" s="593"/>
      <c r="BE16" s="593"/>
      <c r="BF16" s="594"/>
      <c r="BG16" s="595" t="s">
        <v>111</v>
      </c>
      <c r="BH16" s="596"/>
      <c r="BI16" s="596"/>
      <c r="BJ16" s="596"/>
      <c r="BK16" s="596"/>
      <c r="BL16" s="596"/>
      <c r="BM16" s="596"/>
      <c r="BN16" s="597"/>
      <c r="BO16" s="598" t="s">
        <v>111</v>
      </c>
      <c r="BP16" s="598"/>
      <c r="BQ16" s="598"/>
      <c r="BR16" s="598"/>
      <c r="BS16" s="604" t="s">
        <v>111</v>
      </c>
      <c r="BT16" s="596"/>
      <c r="BU16" s="596"/>
      <c r="BV16" s="596"/>
      <c r="BW16" s="596"/>
      <c r="BX16" s="596"/>
      <c r="BY16" s="596"/>
      <c r="BZ16" s="596"/>
      <c r="CA16" s="596"/>
      <c r="CB16" s="605"/>
      <c r="CD16" s="609" t="s">
        <v>246</v>
      </c>
      <c r="CE16" s="610"/>
      <c r="CF16" s="610"/>
      <c r="CG16" s="610"/>
      <c r="CH16" s="610"/>
      <c r="CI16" s="610"/>
      <c r="CJ16" s="610"/>
      <c r="CK16" s="610"/>
      <c r="CL16" s="610"/>
      <c r="CM16" s="610"/>
      <c r="CN16" s="610"/>
      <c r="CO16" s="610"/>
      <c r="CP16" s="610"/>
      <c r="CQ16" s="611"/>
      <c r="CR16" s="595" t="s">
        <v>111</v>
      </c>
      <c r="CS16" s="596"/>
      <c r="CT16" s="596"/>
      <c r="CU16" s="596"/>
      <c r="CV16" s="596"/>
      <c r="CW16" s="596"/>
      <c r="CX16" s="596"/>
      <c r="CY16" s="597"/>
      <c r="CZ16" s="598" t="s">
        <v>111</v>
      </c>
      <c r="DA16" s="598"/>
      <c r="DB16" s="598"/>
      <c r="DC16" s="598"/>
      <c r="DD16" s="604" t="s">
        <v>111</v>
      </c>
      <c r="DE16" s="596"/>
      <c r="DF16" s="596"/>
      <c r="DG16" s="596"/>
      <c r="DH16" s="596"/>
      <c r="DI16" s="596"/>
      <c r="DJ16" s="596"/>
      <c r="DK16" s="596"/>
      <c r="DL16" s="596"/>
      <c r="DM16" s="596"/>
      <c r="DN16" s="596"/>
      <c r="DO16" s="596"/>
      <c r="DP16" s="597"/>
      <c r="DQ16" s="604" t="s">
        <v>111</v>
      </c>
      <c r="DR16" s="596"/>
      <c r="DS16" s="596"/>
      <c r="DT16" s="596"/>
      <c r="DU16" s="596"/>
      <c r="DV16" s="596"/>
      <c r="DW16" s="596"/>
      <c r="DX16" s="596"/>
      <c r="DY16" s="596"/>
      <c r="DZ16" s="596"/>
      <c r="EA16" s="596"/>
      <c r="EB16" s="596"/>
      <c r="EC16" s="605"/>
    </row>
    <row r="17" spans="2:133" ht="11.25" customHeight="1" x14ac:dyDescent="0.15">
      <c r="B17" s="592" t="s">
        <v>247</v>
      </c>
      <c r="C17" s="593"/>
      <c r="D17" s="593"/>
      <c r="E17" s="593"/>
      <c r="F17" s="593"/>
      <c r="G17" s="593"/>
      <c r="H17" s="593"/>
      <c r="I17" s="593"/>
      <c r="J17" s="593"/>
      <c r="K17" s="593"/>
      <c r="L17" s="593"/>
      <c r="M17" s="593"/>
      <c r="N17" s="593"/>
      <c r="O17" s="593"/>
      <c r="P17" s="593"/>
      <c r="Q17" s="594"/>
      <c r="R17" s="595">
        <v>465321</v>
      </c>
      <c r="S17" s="596"/>
      <c r="T17" s="596"/>
      <c r="U17" s="596"/>
      <c r="V17" s="596"/>
      <c r="W17" s="596"/>
      <c r="X17" s="596"/>
      <c r="Y17" s="597"/>
      <c r="Z17" s="598">
        <v>9</v>
      </c>
      <c r="AA17" s="598"/>
      <c r="AB17" s="598"/>
      <c r="AC17" s="598"/>
      <c r="AD17" s="599">
        <v>465321</v>
      </c>
      <c r="AE17" s="599"/>
      <c r="AF17" s="599"/>
      <c r="AG17" s="599"/>
      <c r="AH17" s="599"/>
      <c r="AI17" s="599"/>
      <c r="AJ17" s="599"/>
      <c r="AK17" s="599"/>
      <c r="AL17" s="600">
        <v>16.100000000000001</v>
      </c>
      <c r="AM17" s="601"/>
      <c r="AN17" s="601"/>
      <c r="AO17" s="602"/>
      <c r="AP17" s="592" t="s">
        <v>248</v>
      </c>
      <c r="AQ17" s="593"/>
      <c r="AR17" s="593"/>
      <c r="AS17" s="593"/>
      <c r="AT17" s="593"/>
      <c r="AU17" s="593"/>
      <c r="AV17" s="593"/>
      <c r="AW17" s="593"/>
      <c r="AX17" s="593"/>
      <c r="AY17" s="593"/>
      <c r="AZ17" s="593"/>
      <c r="BA17" s="593"/>
      <c r="BB17" s="593"/>
      <c r="BC17" s="593"/>
      <c r="BD17" s="593"/>
      <c r="BE17" s="593"/>
      <c r="BF17" s="594"/>
      <c r="BG17" s="595" t="s">
        <v>111</v>
      </c>
      <c r="BH17" s="596"/>
      <c r="BI17" s="596"/>
      <c r="BJ17" s="596"/>
      <c r="BK17" s="596"/>
      <c r="BL17" s="596"/>
      <c r="BM17" s="596"/>
      <c r="BN17" s="597"/>
      <c r="BO17" s="598" t="s">
        <v>111</v>
      </c>
      <c r="BP17" s="598"/>
      <c r="BQ17" s="598"/>
      <c r="BR17" s="598"/>
      <c r="BS17" s="604" t="s">
        <v>111</v>
      </c>
      <c r="BT17" s="596"/>
      <c r="BU17" s="596"/>
      <c r="BV17" s="596"/>
      <c r="BW17" s="596"/>
      <c r="BX17" s="596"/>
      <c r="BY17" s="596"/>
      <c r="BZ17" s="596"/>
      <c r="CA17" s="596"/>
      <c r="CB17" s="605"/>
      <c r="CD17" s="609" t="s">
        <v>249</v>
      </c>
      <c r="CE17" s="610"/>
      <c r="CF17" s="610"/>
      <c r="CG17" s="610"/>
      <c r="CH17" s="610"/>
      <c r="CI17" s="610"/>
      <c r="CJ17" s="610"/>
      <c r="CK17" s="610"/>
      <c r="CL17" s="610"/>
      <c r="CM17" s="610"/>
      <c r="CN17" s="610"/>
      <c r="CO17" s="610"/>
      <c r="CP17" s="610"/>
      <c r="CQ17" s="611"/>
      <c r="CR17" s="595">
        <v>391459</v>
      </c>
      <c r="CS17" s="596"/>
      <c r="CT17" s="596"/>
      <c r="CU17" s="596"/>
      <c r="CV17" s="596"/>
      <c r="CW17" s="596"/>
      <c r="CX17" s="596"/>
      <c r="CY17" s="597"/>
      <c r="CZ17" s="598">
        <v>7.9</v>
      </c>
      <c r="DA17" s="598"/>
      <c r="DB17" s="598"/>
      <c r="DC17" s="598"/>
      <c r="DD17" s="604" t="s">
        <v>111</v>
      </c>
      <c r="DE17" s="596"/>
      <c r="DF17" s="596"/>
      <c r="DG17" s="596"/>
      <c r="DH17" s="596"/>
      <c r="DI17" s="596"/>
      <c r="DJ17" s="596"/>
      <c r="DK17" s="596"/>
      <c r="DL17" s="596"/>
      <c r="DM17" s="596"/>
      <c r="DN17" s="596"/>
      <c r="DO17" s="596"/>
      <c r="DP17" s="597"/>
      <c r="DQ17" s="604">
        <v>391459</v>
      </c>
      <c r="DR17" s="596"/>
      <c r="DS17" s="596"/>
      <c r="DT17" s="596"/>
      <c r="DU17" s="596"/>
      <c r="DV17" s="596"/>
      <c r="DW17" s="596"/>
      <c r="DX17" s="596"/>
      <c r="DY17" s="596"/>
      <c r="DZ17" s="596"/>
      <c r="EA17" s="596"/>
      <c r="EB17" s="596"/>
      <c r="EC17" s="605"/>
    </row>
    <row r="18" spans="2:133" ht="11.25" customHeight="1" x14ac:dyDescent="0.15">
      <c r="B18" s="592" t="s">
        <v>250</v>
      </c>
      <c r="C18" s="593"/>
      <c r="D18" s="593"/>
      <c r="E18" s="593"/>
      <c r="F18" s="593"/>
      <c r="G18" s="593"/>
      <c r="H18" s="593"/>
      <c r="I18" s="593"/>
      <c r="J18" s="593"/>
      <c r="K18" s="593"/>
      <c r="L18" s="593"/>
      <c r="M18" s="593"/>
      <c r="N18" s="593"/>
      <c r="O18" s="593"/>
      <c r="P18" s="593"/>
      <c r="Q18" s="594"/>
      <c r="R18" s="595">
        <v>133395</v>
      </c>
      <c r="S18" s="596"/>
      <c r="T18" s="596"/>
      <c r="U18" s="596"/>
      <c r="V18" s="596"/>
      <c r="W18" s="596"/>
      <c r="X18" s="596"/>
      <c r="Y18" s="597"/>
      <c r="Z18" s="598">
        <v>2.6</v>
      </c>
      <c r="AA18" s="598"/>
      <c r="AB18" s="598"/>
      <c r="AC18" s="598"/>
      <c r="AD18" s="599" t="s">
        <v>111</v>
      </c>
      <c r="AE18" s="599"/>
      <c r="AF18" s="599"/>
      <c r="AG18" s="599"/>
      <c r="AH18" s="599"/>
      <c r="AI18" s="599"/>
      <c r="AJ18" s="599"/>
      <c r="AK18" s="599"/>
      <c r="AL18" s="600" t="s">
        <v>111</v>
      </c>
      <c r="AM18" s="601"/>
      <c r="AN18" s="601"/>
      <c r="AO18" s="602"/>
      <c r="AP18" s="592" t="s">
        <v>251</v>
      </c>
      <c r="AQ18" s="593"/>
      <c r="AR18" s="593"/>
      <c r="AS18" s="593"/>
      <c r="AT18" s="593"/>
      <c r="AU18" s="593"/>
      <c r="AV18" s="593"/>
      <c r="AW18" s="593"/>
      <c r="AX18" s="593"/>
      <c r="AY18" s="593"/>
      <c r="AZ18" s="593"/>
      <c r="BA18" s="593"/>
      <c r="BB18" s="593"/>
      <c r="BC18" s="593"/>
      <c r="BD18" s="593"/>
      <c r="BE18" s="593"/>
      <c r="BF18" s="594"/>
      <c r="BG18" s="595" t="s">
        <v>111</v>
      </c>
      <c r="BH18" s="596"/>
      <c r="BI18" s="596"/>
      <c r="BJ18" s="596"/>
      <c r="BK18" s="596"/>
      <c r="BL18" s="596"/>
      <c r="BM18" s="596"/>
      <c r="BN18" s="597"/>
      <c r="BO18" s="598" t="s">
        <v>111</v>
      </c>
      <c r="BP18" s="598"/>
      <c r="BQ18" s="598"/>
      <c r="BR18" s="598"/>
      <c r="BS18" s="604" t="s">
        <v>111</v>
      </c>
      <c r="BT18" s="596"/>
      <c r="BU18" s="596"/>
      <c r="BV18" s="596"/>
      <c r="BW18" s="596"/>
      <c r="BX18" s="596"/>
      <c r="BY18" s="596"/>
      <c r="BZ18" s="596"/>
      <c r="CA18" s="596"/>
      <c r="CB18" s="605"/>
      <c r="CD18" s="609" t="s">
        <v>252</v>
      </c>
      <c r="CE18" s="610"/>
      <c r="CF18" s="610"/>
      <c r="CG18" s="610"/>
      <c r="CH18" s="610"/>
      <c r="CI18" s="610"/>
      <c r="CJ18" s="610"/>
      <c r="CK18" s="610"/>
      <c r="CL18" s="610"/>
      <c r="CM18" s="610"/>
      <c r="CN18" s="610"/>
      <c r="CO18" s="610"/>
      <c r="CP18" s="610"/>
      <c r="CQ18" s="611"/>
      <c r="CR18" s="595" t="s">
        <v>111</v>
      </c>
      <c r="CS18" s="596"/>
      <c r="CT18" s="596"/>
      <c r="CU18" s="596"/>
      <c r="CV18" s="596"/>
      <c r="CW18" s="596"/>
      <c r="CX18" s="596"/>
      <c r="CY18" s="597"/>
      <c r="CZ18" s="598" t="s">
        <v>111</v>
      </c>
      <c r="DA18" s="598"/>
      <c r="DB18" s="598"/>
      <c r="DC18" s="598"/>
      <c r="DD18" s="604" t="s">
        <v>111</v>
      </c>
      <c r="DE18" s="596"/>
      <c r="DF18" s="596"/>
      <c r="DG18" s="596"/>
      <c r="DH18" s="596"/>
      <c r="DI18" s="596"/>
      <c r="DJ18" s="596"/>
      <c r="DK18" s="596"/>
      <c r="DL18" s="596"/>
      <c r="DM18" s="596"/>
      <c r="DN18" s="596"/>
      <c r="DO18" s="596"/>
      <c r="DP18" s="597"/>
      <c r="DQ18" s="604" t="s">
        <v>111</v>
      </c>
      <c r="DR18" s="596"/>
      <c r="DS18" s="596"/>
      <c r="DT18" s="596"/>
      <c r="DU18" s="596"/>
      <c r="DV18" s="596"/>
      <c r="DW18" s="596"/>
      <c r="DX18" s="596"/>
      <c r="DY18" s="596"/>
      <c r="DZ18" s="596"/>
      <c r="EA18" s="596"/>
      <c r="EB18" s="596"/>
      <c r="EC18" s="605"/>
    </row>
    <row r="19" spans="2:133" ht="11.25" customHeight="1" x14ac:dyDescent="0.15">
      <c r="B19" s="592" t="s">
        <v>253</v>
      </c>
      <c r="C19" s="593"/>
      <c r="D19" s="593"/>
      <c r="E19" s="593"/>
      <c r="F19" s="593"/>
      <c r="G19" s="593"/>
      <c r="H19" s="593"/>
      <c r="I19" s="593"/>
      <c r="J19" s="593"/>
      <c r="K19" s="593"/>
      <c r="L19" s="593"/>
      <c r="M19" s="593"/>
      <c r="N19" s="593"/>
      <c r="O19" s="593"/>
      <c r="P19" s="593"/>
      <c r="Q19" s="594"/>
      <c r="R19" s="595" t="s">
        <v>111</v>
      </c>
      <c r="S19" s="596"/>
      <c r="T19" s="596"/>
      <c r="U19" s="596"/>
      <c r="V19" s="596"/>
      <c r="W19" s="596"/>
      <c r="X19" s="596"/>
      <c r="Y19" s="597"/>
      <c r="Z19" s="598" t="s">
        <v>111</v>
      </c>
      <c r="AA19" s="598"/>
      <c r="AB19" s="598"/>
      <c r="AC19" s="598"/>
      <c r="AD19" s="599" t="s">
        <v>111</v>
      </c>
      <c r="AE19" s="599"/>
      <c r="AF19" s="599"/>
      <c r="AG19" s="599"/>
      <c r="AH19" s="599"/>
      <c r="AI19" s="599"/>
      <c r="AJ19" s="599"/>
      <c r="AK19" s="599"/>
      <c r="AL19" s="600" t="s">
        <v>111</v>
      </c>
      <c r="AM19" s="601"/>
      <c r="AN19" s="601"/>
      <c r="AO19" s="602"/>
      <c r="AP19" s="592" t="s">
        <v>254</v>
      </c>
      <c r="AQ19" s="593"/>
      <c r="AR19" s="593"/>
      <c r="AS19" s="593"/>
      <c r="AT19" s="593"/>
      <c r="AU19" s="593"/>
      <c r="AV19" s="593"/>
      <c r="AW19" s="593"/>
      <c r="AX19" s="593"/>
      <c r="AY19" s="593"/>
      <c r="AZ19" s="593"/>
      <c r="BA19" s="593"/>
      <c r="BB19" s="593"/>
      <c r="BC19" s="593"/>
      <c r="BD19" s="593"/>
      <c r="BE19" s="593"/>
      <c r="BF19" s="594"/>
      <c r="BG19" s="595">
        <v>81188</v>
      </c>
      <c r="BH19" s="596"/>
      <c r="BI19" s="596"/>
      <c r="BJ19" s="596"/>
      <c r="BK19" s="596"/>
      <c r="BL19" s="596"/>
      <c r="BM19" s="596"/>
      <c r="BN19" s="597"/>
      <c r="BO19" s="598">
        <v>3.7</v>
      </c>
      <c r="BP19" s="598"/>
      <c r="BQ19" s="598"/>
      <c r="BR19" s="598"/>
      <c r="BS19" s="604" t="s">
        <v>111</v>
      </c>
      <c r="BT19" s="596"/>
      <c r="BU19" s="596"/>
      <c r="BV19" s="596"/>
      <c r="BW19" s="596"/>
      <c r="BX19" s="596"/>
      <c r="BY19" s="596"/>
      <c r="BZ19" s="596"/>
      <c r="CA19" s="596"/>
      <c r="CB19" s="605"/>
      <c r="CD19" s="609" t="s">
        <v>255</v>
      </c>
      <c r="CE19" s="610"/>
      <c r="CF19" s="610"/>
      <c r="CG19" s="610"/>
      <c r="CH19" s="610"/>
      <c r="CI19" s="610"/>
      <c r="CJ19" s="610"/>
      <c r="CK19" s="610"/>
      <c r="CL19" s="610"/>
      <c r="CM19" s="610"/>
      <c r="CN19" s="610"/>
      <c r="CO19" s="610"/>
      <c r="CP19" s="610"/>
      <c r="CQ19" s="611"/>
      <c r="CR19" s="595" t="s">
        <v>111</v>
      </c>
      <c r="CS19" s="596"/>
      <c r="CT19" s="596"/>
      <c r="CU19" s="596"/>
      <c r="CV19" s="596"/>
      <c r="CW19" s="596"/>
      <c r="CX19" s="596"/>
      <c r="CY19" s="597"/>
      <c r="CZ19" s="598" t="s">
        <v>111</v>
      </c>
      <c r="DA19" s="598"/>
      <c r="DB19" s="598"/>
      <c r="DC19" s="598"/>
      <c r="DD19" s="604" t="s">
        <v>111</v>
      </c>
      <c r="DE19" s="596"/>
      <c r="DF19" s="596"/>
      <c r="DG19" s="596"/>
      <c r="DH19" s="596"/>
      <c r="DI19" s="596"/>
      <c r="DJ19" s="596"/>
      <c r="DK19" s="596"/>
      <c r="DL19" s="596"/>
      <c r="DM19" s="596"/>
      <c r="DN19" s="596"/>
      <c r="DO19" s="596"/>
      <c r="DP19" s="597"/>
      <c r="DQ19" s="604" t="s">
        <v>111</v>
      </c>
      <c r="DR19" s="596"/>
      <c r="DS19" s="596"/>
      <c r="DT19" s="596"/>
      <c r="DU19" s="596"/>
      <c r="DV19" s="596"/>
      <c r="DW19" s="596"/>
      <c r="DX19" s="596"/>
      <c r="DY19" s="596"/>
      <c r="DZ19" s="596"/>
      <c r="EA19" s="596"/>
      <c r="EB19" s="596"/>
      <c r="EC19" s="605"/>
    </row>
    <row r="20" spans="2:133" ht="11.25" customHeight="1" x14ac:dyDescent="0.15">
      <c r="B20" s="592" t="s">
        <v>256</v>
      </c>
      <c r="C20" s="593"/>
      <c r="D20" s="593"/>
      <c r="E20" s="593"/>
      <c r="F20" s="593"/>
      <c r="G20" s="593"/>
      <c r="H20" s="593"/>
      <c r="I20" s="593"/>
      <c r="J20" s="593"/>
      <c r="K20" s="593"/>
      <c r="L20" s="593"/>
      <c r="M20" s="593"/>
      <c r="N20" s="593"/>
      <c r="O20" s="593"/>
      <c r="P20" s="593"/>
      <c r="Q20" s="594"/>
      <c r="R20" s="595">
        <v>3097147</v>
      </c>
      <c r="S20" s="596"/>
      <c r="T20" s="596"/>
      <c r="U20" s="596"/>
      <c r="V20" s="596"/>
      <c r="W20" s="596"/>
      <c r="X20" s="596"/>
      <c r="Y20" s="597"/>
      <c r="Z20" s="598">
        <v>59.9</v>
      </c>
      <c r="AA20" s="598"/>
      <c r="AB20" s="598"/>
      <c r="AC20" s="598"/>
      <c r="AD20" s="599">
        <v>2882564</v>
      </c>
      <c r="AE20" s="599"/>
      <c r="AF20" s="599"/>
      <c r="AG20" s="599"/>
      <c r="AH20" s="599"/>
      <c r="AI20" s="599"/>
      <c r="AJ20" s="599"/>
      <c r="AK20" s="599"/>
      <c r="AL20" s="600">
        <v>99.8</v>
      </c>
      <c r="AM20" s="601"/>
      <c r="AN20" s="601"/>
      <c r="AO20" s="602"/>
      <c r="AP20" s="592" t="s">
        <v>257</v>
      </c>
      <c r="AQ20" s="593"/>
      <c r="AR20" s="593"/>
      <c r="AS20" s="593"/>
      <c r="AT20" s="593"/>
      <c r="AU20" s="593"/>
      <c r="AV20" s="593"/>
      <c r="AW20" s="593"/>
      <c r="AX20" s="593"/>
      <c r="AY20" s="593"/>
      <c r="AZ20" s="593"/>
      <c r="BA20" s="593"/>
      <c r="BB20" s="593"/>
      <c r="BC20" s="593"/>
      <c r="BD20" s="593"/>
      <c r="BE20" s="593"/>
      <c r="BF20" s="594"/>
      <c r="BG20" s="595">
        <v>81188</v>
      </c>
      <c r="BH20" s="596"/>
      <c r="BI20" s="596"/>
      <c r="BJ20" s="596"/>
      <c r="BK20" s="596"/>
      <c r="BL20" s="596"/>
      <c r="BM20" s="596"/>
      <c r="BN20" s="597"/>
      <c r="BO20" s="598">
        <v>3.7</v>
      </c>
      <c r="BP20" s="598"/>
      <c r="BQ20" s="598"/>
      <c r="BR20" s="598"/>
      <c r="BS20" s="604" t="s">
        <v>111</v>
      </c>
      <c r="BT20" s="596"/>
      <c r="BU20" s="596"/>
      <c r="BV20" s="596"/>
      <c r="BW20" s="596"/>
      <c r="BX20" s="596"/>
      <c r="BY20" s="596"/>
      <c r="BZ20" s="596"/>
      <c r="CA20" s="596"/>
      <c r="CB20" s="605"/>
      <c r="CD20" s="609" t="s">
        <v>258</v>
      </c>
      <c r="CE20" s="610"/>
      <c r="CF20" s="610"/>
      <c r="CG20" s="610"/>
      <c r="CH20" s="610"/>
      <c r="CI20" s="610"/>
      <c r="CJ20" s="610"/>
      <c r="CK20" s="610"/>
      <c r="CL20" s="610"/>
      <c r="CM20" s="610"/>
      <c r="CN20" s="610"/>
      <c r="CO20" s="610"/>
      <c r="CP20" s="610"/>
      <c r="CQ20" s="611"/>
      <c r="CR20" s="595">
        <v>4954660</v>
      </c>
      <c r="CS20" s="596"/>
      <c r="CT20" s="596"/>
      <c r="CU20" s="596"/>
      <c r="CV20" s="596"/>
      <c r="CW20" s="596"/>
      <c r="CX20" s="596"/>
      <c r="CY20" s="597"/>
      <c r="CZ20" s="598">
        <v>100</v>
      </c>
      <c r="DA20" s="598"/>
      <c r="DB20" s="598"/>
      <c r="DC20" s="598"/>
      <c r="DD20" s="604">
        <v>534539</v>
      </c>
      <c r="DE20" s="596"/>
      <c r="DF20" s="596"/>
      <c r="DG20" s="596"/>
      <c r="DH20" s="596"/>
      <c r="DI20" s="596"/>
      <c r="DJ20" s="596"/>
      <c r="DK20" s="596"/>
      <c r="DL20" s="596"/>
      <c r="DM20" s="596"/>
      <c r="DN20" s="596"/>
      <c r="DO20" s="596"/>
      <c r="DP20" s="597"/>
      <c r="DQ20" s="604">
        <v>3771282</v>
      </c>
      <c r="DR20" s="596"/>
      <c r="DS20" s="596"/>
      <c r="DT20" s="596"/>
      <c r="DU20" s="596"/>
      <c r="DV20" s="596"/>
      <c r="DW20" s="596"/>
      <c r="DX20" s="596"/>
      <c r="DY20" s="596"/>
      <c r="DZ20" s="596"/>
      <c r="EA20" s="596"/>
      <c r="EB20" s="596"/>
      <c r="EC20" s="605"/>
    </row>
    <row r="21" spans="2:133" ht="11.25" customHeight="1" x14ac:dyDescent="0.15">
      <c r="B21" s="592" t="s">
        <v>259</v>
      </c>
      <c r="C21" s="593"/>
      <c r="D21" s="593"/>
      <c r="E21" s="593"/>
      <c r="F21" s="593"/>
      <c r="G21" s="593"/>
      <c r="H21" s="593"/>
      <c r="I21" s="593"/>
      <c r="J21" s="593"/>
      <c r="K21" s="593"/>
      <c r="L21" s="593"/>
      <c r="M21" s="593"/>
      <c r="N21" s="593"/>
      <c r="O21" s="593"/>
      <c r="P21" s="593"/>
      <c r="Q21" s="594"/>
      <c r="R21" s="595">
        <v>2120</v>
      </c>
      <c r="S21" s="596"/>
      <c r="T21" s="596"/>
      <c r="U21" s="596"/>
      <c r="V21" s="596"/>
      <c r="W21" s="596"/>
      <c r="X21" s="596"/>
      <c r="Y21" s="597"/>
      <c r="Z21" s="598">
        <v>0</v>
      </c>
      <c r="AA21" s="598"/>
      <c r="AB21" s="598"/>
      <c r="AC21" s="598"/>
      <c r="AD21" s="599">
        <v>2120</v>
      </c>
      <c r="AE21" s="599"/>
      <c r="AF21" s="599"/>
      <c r="AG21" s="599"/>
      <c r="AH21" s="599"/>
      <c r="AI21" s="599"/>
      <c r="AJ21" s="599"/>
      <c r="AK21" s="599"/>
      <c r="AL21" s="600">
        <v>0.1</v>
      </c>
      <c r="AM21" s="601"/>
      <c r="AN21" s="601"/>
      <c r="AO21" s="602"/>
      <c r="AP21" s="612" t="s">
        <v>260</v>
      </c>
      <c r="AQ21" s="613"/>
      <c r="AR21" s="613"/>
      <c r="AS21" s="613"/>
      <c r="AT21" s="613"/>
      <c r="AU21" s="613"/>
      <c r="AV21" s="613"/>
      <c r="AW21" s="613"/>
      <c r="AX21" s="613"/>
      <c r="AY21" s="613"/>
      <c r="AZ21" s="613"/>
      <c r="BA21" s="613"/>
      <c r="BB21" s="613"/>
      <c r="BC21" s="613"/>
      <c r="BD21" s="613"/>
      <c r="BE21" s="613"/>
      <c r="BF21" s="614"/>
      <c r="BG21" s="595" t="s">
        <v>111</v>
      </c>
      <c r="BH21" s="596"/>
      <c r="BI21" s="596"/>
      <c r="BJ21" s="596"/>
      <c r="BK21" s="596"/>
      <c r="BL21" s="596"/>
      <c r="BM21" s="596"/>
      <c r="BN21" s="597"/>
      <c r="BO21" s="598" t="s">
        <v>111</v>
      </c>
      <c r="BP21" s="598"/>
      <c r="BQ21" s="598"/>
      <c r="BR21" s="598"/>
      <c r="BS21" s="604" t="s">
        <v>111</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15">
      <c r="B22" s="592" t="s">
        <v>261</v>
      </c>
      <c r="C22" s="593"/>
      <c r="D22" s="593"/>
      <c r="E22" s="593"/>
      <c r="F22" s="593"/>
      <c r="G22" s="593"/>
      <c r="H22" s="593"/>
      <c r="I22" s="593"/>
      <c r="J22" s="593"/>
      <c r="K22" s="593"/>
      <c r="L22" s="593"/>
      <c r="M22" s="593"/>
      <c r="N22" s="593"/>
      <c r="O22" s="593"/>
      <c r="P22" s="593"/>
      <c r="Q22" s="594"/>
      <c r="R22" s="595">
        <v>3523</v>
      </c>
      <c r="S22" s="596"/>
      <c r="T22" s="596"/>
      <c r="U22" s="596"/>
      <c r="V22" s="596"/>
      <c r="W22" s="596"/>
      <c r="X22" s="596"/>
      <c r="Y22" s="597"/>
      <c r="Z22" s="598">
        <v>0.1</v>
      </c>
      <c r="AA22" s="598"/>
      <c r="AB22" s="598"/>
      <c r="AC22" s="598"/>
      <c r="AD22" s="599" t="s">
        <v>111</v>
      </c>
      <c r="AE22" s="599"/>
      <c r="AF22" s="599"/>
      <c r="AG22" s="599"/>
      <c r="AH22" s="599"/>
      <c r="AI22" s="599"/>
      <c r="AJ22" s="599"/>
      <c r="AK22" s="599"/>
      <c r="AL22" s="600" t="s">
        <v>111</v>
      </c>
      <c r="AM22" s="601"/>
      <c r="AN22" s="601"/>
      <c r="AO22" s="602"/>
      <c r="AP22" s="612" t="s">
        <v>262</v>
      </c>
      <c r="AQ22" s="613"/>
      <c r="AR22" s="613"/>
      <c r="AS22" s="613"/>
      <c r="AT22" s="613"/>
      <c r="AU22" s="613"/>
      <c r="AV22" s="613"/>
      <c r="AW22" s="613"/>
      <c r="AX22" s="613"/>
      <c r="AY22" s="613"/>
      <c r="AZ22" s="613"/>
      <c r="BA22" s="613"/>
      <c r="BB22" s="613"/>
      <c r="BC22" s="613"/>
      <c r="BD22" s="613"/>
      <c r="BE22" s="613"/>
      <c r="BF22" s="614"/>
      <c r="BG22" s="595" t="s">
        <v>111</v>
      </c>
      <c r="BH22" s="596"/>
      <c r="BI22" s="596"/>
      <c r="BJ22" s="596"/>
      <c r="BK22" s="596"/>
      <c r="BL22" s="596"/>
      <c r="BM22" s="596"/>
      <c r="BN22" s="597"/>
      <c r="BO22" s="598" t="s">
        <v>111</v>
      </c>
      <c r="BP22" s="598"/>
      <c r="BQ22" s="598"/>
      <c r="BR22" s="598"/>
      <c r="BS22" s="604" t="s">
        <v>111</v>
      </c>
      <c r="BT22" s="596"/>
      <c r="BU22" s="596"/>
      <c r="BV22" s="596"/>
      <c r="BW22" s="596"/>
      <c r="BX22" s="596"/>
      <c r="BY22" s="596"/>
      <c r="BZ22" s="596"/>
      <c r="CA22" s="596"/>
      <c r="CB22" s="605"/>
      <c r="CD22" s="577" t="s">
        <v>263</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264</v>
      </c>
      <c r="C23" s="593"/>
      <c r="D23" s="593"/>
      <c r="E23" s="593"/>
      <c r="F23" s="593"/>
      <c r="G23" s="593"/>
      <c r="H23" s="593"/>
      <c r="I23" s="593"/>
      <c r="J23" s="593"/>
      <c r="K23" s="593"/>
      <c r="L23" s="593"/>
      <c r="M23" s="593"/>
      <c r="N23" s="593"/>
      <c r="O23" s="593"/>
      <c r="P23" s="593"/>
      <c r="Q23" s="594"/>
      <c r="R23" s="595">
        <v>72185</v>
      </c>
      <c r="S23" s="596"/>
      <c r="T23" s="596"/>
      <c r="U23" s="596"/>
      <c r="V23" s="596"/>
      <c r="W23" s="596"/>
      <c r="X23" s="596"/>
      <c r="Y23" s="597"/>
      <c r="Z23" s="598">
        <v>1.4</v>
      </c>
      <c r="AA23" s="598"/>
      <c r="AB23" s="598"/>
      <c r="AC23" s="598"/>
      <c r="AD23" s="599">
        <v>1172</v>
      </c>
      <c r="AE23" s="599"/>
      <c r="AF23" s="599"/>
      <c r="AG23" s="599"/>
      <c r="AH23" s="599"/>
      <c r="AI23" s="599"/>
      <c r="AJ23" s="599"/>
      <c r="AK23" s="599"/>
      <c r="AL23" s="600">
        <v>0</v>
      </c>
      <c r="AM23" s="601"/>
      <c r="AN23" s="601"/>
      <c r="AO23" s="602"/>
      <c r="AP23" s="612" t="s">
        <v>265</v>
      </c>
      <c r="AQ23" s="613"/>
      <c r="AR23" s="613"/>
      <c r="AS23" s="613"/>
      <c r="AT23" s="613"/>
      <c r="AU23" s="613"/>
      <c r="AV23" s="613"/>
      <c r="AW23" s="613"/>
      <c r="AX23" s="613"/>
      <c r="AY23" s="613"/>
      <c r="AZ23" s="613"/>
      <c r="BA23" s="613"/>
      <c r="BB23" s="613"/>
      <c r="BC23" s="613"/>
      <c r="BD23" s="613"/>
      <c r="BE23" s="613"/>
      <c r="BF23" s="614"/>
      <c r="BG23" s="595">
        <v>81188</v>
      </c>
      <c r="BH23" s="596"/>
      <c r="BI23" s="596"/>
      <c r="BJ23" s="596"/>
      <c r="BK23" s="596"/>
      <c r="BL23" s="596"/>
      <c r="BM23" s="596"/>
      <c r="BN23" s="597"/>
      <c r="BO23" s="598">
        <v>3.7</v>
      </c>
      <c r="BP23" s="598"/>
      <c r="BQ23" s="598"/>
      <c r="BR23" s="598"/>
      <c r="BS23" s="604" t="s">
        <v>111</v>
      </c>
      <c r="BT23" s="596"/>
      <c r="BU23" s="596"/>
      <c r="BV23" s="596"/>
      <c r="BW23" s="596"/>
      <c r="BX23" s="596"/>
      <c r="BY23" s="596"/>
      <c r="BZ23" s="596"/>
      <c r="CA23" s="596"/>
      <c r="CB23" s="605"/>
      <c r="CD23" s="577" t="s">
        <v>204</v>
      </c>
      <c r="CE23" s="578"/>
      <c r="CF23" s="578"/>
      <c r="CG23" s="578"/>
      <c r="CH23" s="578"/>
      <c r="CI23" s="578"/>
      <c r="CJ23" s="578"/>
      <c r="CK23" s="578"/>
      <c r="CL23" s="578"/>
      <c r="CM23" s="578"/>
      <c r="CN23" s="578"/>
      <c r="CO23" s="578"/>
      <c r="CP23" s="578"/>
      <c r="CQ23" s="579"/>
      <c r="CR23" s="577" t="s">
        <v>266</v>
      </c>
      <c r="CS23" s="578"/>
      <c r="CT23" s="578"/>
      <c r="CU23" s="578"/>
      <c r="CV23" s="578"/>
      <c r="CW23" s="578"/>
      <c r="CX23" s="578"/>
      <c r="CY23" s="579"/>
      <c r="CZ23" s="577" t="s">
        <v>267</v>
      </c>
      <c r="DA23" s="578"/>
      <c r="DB23" s="578"/>
      <c r="DC23" s="579"/>
      <c r="DD23" s="577" t="s">
        <v>268</v>
      </c>
      <c r="DE23" s="578"/>
      <c r="DF23" s="578"/>
      <c r="DG23" s="578"/>
      <c r="DH23" s="578"/>
      <c r="DI23" s="578"/>
      <c r="DJ23" s="578"/>
      <c r="DK23" s="579"/>
      <c r="DL23" s="618" t="s">
        <v>269</v>
      </c>
      <c r="DM23" s="619"/>
      <c r="DN23" s="619"/>
      <c r="DO23" s="619"/>
      <c r="DP23" s="619"/>
      <c r="DQ23" s="619"/>
      <c r="DR23" s="619"/>
      <c r="DS23" s="619"/>
      <c r="DT23" s="619"/>
      <c r="DU23" s="619"/>
      <c r="DV23" s="620"/>
      <c r="DW23" s="577" t="s">
        <v>270</v>
      </c>
      <c r="DX23" s="578"/>
      <c r="DY23" s="578"/>
      <c r="DZ23" s="578"/>
      <c r="EA23" s="578"/>
      <c r="EB23" s="578"/>
      <c r="EC23" s="579"/>
    </row>
    <row r="24" spans="2:133" ht="11.25" customHeight="1" x14ac:dyDescent="0.15">
      <c r="B24" s="592" t="s">
        <v>271</v>
      </c>
      <c r="C24" s="593"/>
      <c r="D24" s="593"/>
      <c r="E24" s="593"/>
      <c r="F24" s="593"/>
      <c r="G24" s="593"/>
      <c r="H24" s="593"/>
      <c r="I24" s="593"/>
      <c r="J24" s="593"/>
      <c r="K24" s="593"/>
      <c r="L24" s="593"/>
      <c r="M24" s="593"/>
      <c r="N24" s="593"/>
      <c r="O24" s="593"/>
      <c r="P24" s="593"/>
      <c r="Q24" s="594"/>
      <c r="R24" s="595">
        <v>6814</v>
      </c>
      <c r="S24" s="596"/>
      <c r="T24" s="596"/>
      <c r="U24" s="596"/>
      <c r="V24" s="596"/>
      <c r="W24" s="596"/>
      <c r="X24" s="596"/>
      <c r="Y24" s="597"/>
      <c r="Z24" s="598">
        <v>0.1</v>
      </c>
      <c r="AA24" s="598"/>
      <c r="AB24" s="598"/>
      <c r="AC24" s="598"/>
      <c r="AD24" s="599" t="s">
        <v>111</v>
      </c>
      <c r="AE24" s="599"/>
      <c r="AF24" s="599"/>
      <c r="AG24" s="599"/>
      <c r="AH24" s="599"/>
      <c r="AI24" s="599"/>
      <c r="AJ24" s="599"/>
      <c r="AK24" s="599"/>
      <c r="AL24" s="600" t="s">
        <v>111</v>
      </c>
      <c r="AM24" s="601"/>
      <c r="AN24" s="601"/>
      <c r="AO24" s="602"/>
      <c r="AP24" s="612" t="s">
        <v>272</v>
      </c>
      <c r="AQ24" s="613"/>
      <c r="AR24" s="613"/>
      <c r="AS24" s="613"/>
      <c r="AT24" s="613"/>
      <c r="AU24" s="613"/>
      <c r="AV24" s="613"/>
      <c r="AW24" s="613"/>
      <c r="AX24" s="613"/>
      <c r="AY24" s="613"/>
      <c r="AZ24" s="613"/>
      <c r="BA24" s="613"/>
      <c r="BB24" s="613"/>
      <c r="BC24" s="613"/>
      <c r="BD24" s="613"/>
      <c r="BE24" s="613"/>
      <c r="BF24" s="614"/>
      <c r="BG24" s="595" t="s">
        <v>111</v>
      </c>
      <c r="BH24" s="596"/>
      <c r="BI24" s="596"/>
      <c r="BJ24" s="596"/>
      <c r="BK24" s="596"/>
      <c r="BL24" s="596"/>
      <c r="BM24" s="596"/>
      <c r="BN24" s="597"/>
      <c r="BO24" s="598" t="s">
        <v>111</v>
      </c>
      <c r="BP24" s="598"/>
      <c r="BQ24" s="598"/>
      <c r="BR24" s="598"/>
      <c r="BS24" s="604" t="s">
        <v>111</v>
      </c>
      <c r="BT24" s="596"/>
      <c r="BU24" s="596"/>
      <c r="BV24" s="596"/>
      <c r="BW24" s="596"/>
      <c r="BX24" s="596"/>
      <c r="BY24" s="596"/>
      <c r="BZ24" s="596"/>
      <c r="CA24" s="596"/>
      <c r="CB24" s="605"/>
      <c r="CD24" s="606" t="s">
        <v>273</v>
      </c>
      <c r="CE24" s="607"/>
      <c r="CF24" s="607"/>
      <c r="CG24" s="607"/>
      <c r="CH24" s="607"/>
      <c r="CI24" s="607"/>
      <c r="CJ24" s="607"/>
      <c r="CK24" s="607"/>
      <c r="CL24" s="607"/>
      <c r="CM24" s="607"/>
      <c r="CN24" s="607"/>
      <c r="CO24" s="607"/>
      <c r="CP24" s="607"/>
      <c r="CQ24" s="608"/>
      <c r="CR24" s="584">
        <v>1882361</v>
      </c>
      <c r="CS24" s="585"/>
      <c r="CT24" s="585"/>
      <c r="CU24" s="585"/>
      <c r="CV24" s="585"/>
      <c r="CW24" s="585"/>
      <c r="CX24" s="585"/>
      <c r="CY24" s="586"/>
      <c r="CZ24" s="626">
        <v>38</v>
      </c>
      <c r="DA24" s="627"/>
      <c r="DB24" s="627"/>
      <c r="DC24" s="628"/>
      <c r="DD24" s="625">
        <v>1396228</v>
      </c>
      <c r="DE24" s="585"/>
      <c r="DF24" s="585"/>
      <c r="DG24" s="585"/>
      <c r="DH24" s="585"/>
      <c r="DI24" s="585"/>
      <c r="DJ24" s="585"/>
      <c r="DK24" s="586"/>
      <c r="DL24" s="625">
        <v>1391736</v>
      </c>
      <c r="DM24" s="585"/>
      <c r="DN24" s="585"/>
      <c r="DO24" s="585"/>
      <c r="DP24" s="585"/>
      <c r="DQ24" s="585"/>
      <c r="DR24" s="585"/>
      <c r="DS24" s="585"/>
      <c r="DT24" s="585"/>
      <c r="DU24" s="585"/>
      <c r="DV24" s="586"/>
      <c r="DW24" s="589">
        <v>44.9</v>
      </c>
      <c r="DX24" s="590"/>
      <c r="DY24" s="590"/>
      <c r="DZ24" s="590"/>
      <c r="EA24" s="590"/>
      <c r="EB24" s="590"/>
      <c r="EC24" s="591"/>
    </row>
    <row r="25" spans="2:133" ht="11.25" customHeight="1" x14ac:dyDescent="0.15">
      <c r="B25" s="592" t="s">
        <v>274</v>
      </c>
      <c r="C25" s="593"/>
      <c r="D25" s="593"/>
      <c r="E25" s="593"/>
      <c r="F25" s="593"/>
      <c r="G25" s="593"/>
      <c r="H25" s="593"/>
      <c r="I25" s="593"/>
      <c r="J25" s="593"/>
      <c r="K25" s="593"/>
      <c r="L25" s="593"/>
      <c r="M25" s="593"/>
      <c r="N25" s="593"/>
      <c r="O25" s="593"/>
      <c r="P25" s="593"/>
      <c r="Q25" s="594"/>
      <c r="R25" s="595">
        <v>391666</v>
      </c>
      <c r="S25" s="596"/>
      <c r="T25" s="596"/>
      <c r="U25" s="596"/>
      <c r="V25" s="596"/>
      <c r="W25" s="596"/>
      <c r="X25" s="596"/>
      <c r="Y25" s="597"/>
      <c r="Z25" s="598">
        <v>7.6</v>
      </c>
      <c r="AA25" s="598"/>
      <c r="AB25" s="598"/>
      <c r="AC25" s="598"/>
      <c r="AD25" s="599" t="s">
        <v>111</v>
      </c>
      <c r="AE25" s="599"/>
      <c r="AF25" s="599"/>
      <c r="AG25" s="599"/>
      <c r="AH25" s="599"/>
      <c r="AI25" s="599"/>
      <c r="AJ25" s="599"/>
      <c r="AK25" s="599"/>
      <c r="AL25" s="600" t="s">
        <v>111</v>
      </c>
      <c r="AM25" s="601"/>
      <c r="AN25" s="601"/>
      <c r="AO25" s="602"/>
      <c r="AP25" s="612" t="s">
        <v>275</v>
      </c>
      <c r="AQ25" s="613"/>
      <c r="AR25" s="613"/>
      <c r="AS25" s="613"/>
      <c r="AT25" s="613"/>
      <c r="AU25" s="613"/>
      <c r="AV25" s="613"/>
      <c r="AW25" s="613"/>
      <c r="AX25" s="613"/>
      <c r="AY25" s="613"/>
      <c r="AZ25" s="613"/>
      <c r="BA25" s="613"/>
      <c r="BB25" s="613"/>
      <c r="BC25" s="613"/>
      <c r="BD25" s="613"/>
      <c r="BE25" s="613"/>
      <c r="BF25" s="614"/>
      <c r="BG25" s="595" t="s">
        <v>111</v>
      </c>
      <c r="BH25" s="596"/>
      <c r="BI25" s="596"/>
      <c r="BJ25" s="596"/>
      <c r="BK25" s="596"/>
      <c r="BL25" s="596"/>
      <c r="BM25" s="596"/>
      <c r="BN25" s="597"/>
      <c r="BO25" s="598" t="s">
        <v>111</v>
      </c>
      <c r="BP25" s="598"/>
      <c r="BQ25" s="598"/>
      <c r="BR25" s="598"/>
      <c r="BS25" s="604" t="s">
        <v>111</v>
      </c>
      <c r="BT25" s="596"/>
      <c r="BU25" s="596"/>
      <c r="BV25" s="596"/>
      <c r="BW25" s="596"/>
      <c r="BX25" s="596"/>
      <c r="BY25" s="596"/>
      <c r="BZ25" s="596"/>
      <c r="CA25" s="596"/>
      <c r="CB25" s="605"/>
      <c r="CD25" s="609" t="s">
        <v>276</v>
      </c>
      <c r="CE25" s="610"/>
      <c r="CF25" s="610"/>
      <c r="CG25" s="610"/>
      <c r="CH25" s="610"/>
      <c r="CI25" s="610"/>
      <c r="CJ25" s="610"/>
      <c r="CK25" s="610"/>
      <c r="CL25" s="610"/>
      <c r="CM25" s="610"/>
      <c r="CN25" s="610"/>
      <c r="CO25" s="610"/>
      <c r="CP25" s="610"/>
      <c r="CQ25" s="611"/>
      <c r="CR25" s="595">
        <v>785721</v>
      </c>
      <c r="CS25" s="621"/>
      <c r="CT25" s="621"/>
      <c r="CU25" s="621"/>
      <c r="CV25" s="621"/>
      <c r="CW25" s="621"/>
      <c r="CX25" s="621"/>
      <c r="CY25" s="622"/>
      <c r="CZ25" s="629">
        <v>15.9</v>
      </c>
      <c r="DA25" s="630"/>
      <c r="DB25" s="630"/>
      <c r="DC25" s="631"/>
      <c r="DD25" s="604">
        <v>755368</v>
      </c>
      <c r="DE25" s="621"/>
      <c r="DF25" s="621"/>
      <c r="DG25" s="621"/>
      <c r="DH25" s="621"/>
      <c r="DI25" s="621"/>
      <c r="DJ25" s="621"/>
      <c r="DK25" s="622"/>
      <c r="DL25" s="604">
        <v>754929</v>
      </c>
      <c r="DM25" s="621"/>
      <c r="DN25" s="621"/>
      <c r="DO25" s="621"/>
      <c r="DP25" s="621"/>
      <c r="DQ25" s="621"/>
      <c r="DR25" s="621"/>
      <c r="DS25" s="621"/>
      <c r="DT25" s="621"/>
      <c r="DU25" s="621"/>
      <c r="DV25" s="622"/>
      <c r="DW25" s="600">
        <v>24.4</v>
      </c>
      <c r="DX25" s="623"/>
      <c r="DY25" s="623"/>
      <c r="DZ25" s="623"/>
      <c r="EA25" s="623"/>
      <c r="EB25" s="623"/>
      <c r="EC25" s="624"/>
    </row>
    <row r="26" spans="2:133" ht="11.25" customHeight="1" x14ac:dyDescent="0.15">
      <c r="B26" s="632" t="s">
        <v>277</v>
      </c>
      <c r="C26" s="633"/>
      <c r="D26" s="633"/>
      <c r="E26" s="633"/>
      <c r="F26" s="633"/>
      <c r="G26" s="633"/>
      <c r="H26" s="633"/>
      <c r="I26" s="633"/>
      <c r="J26" s="633"/>
      <c r="K26" s="633"/>
      <c r="L26" s="633"/>
      <c r="M26" s="633"/>
      <c r="N26" s="633"/>
      <c r="O26" s="633"/>
      <c r="P26" s="633"/>
      <c r="Q26" s="634"/>
      <c r="R26" s="595" t="s">
        <v>111</v>
      </c>
      <c r="S26" s="596"/>
      <c r="T26" s="596"/>
      <c r="U26" s="596"/>
      <c r="V26" s="596"/>
      <c r="W26" s="596"/>
      <c r="X26" s="596"/>
      <c r="Y26" s="597"/>
      <c r="Z26" s="598" t="s">
        <v>111</v>
      </c>
      <c r="AA26" s="598"/>
      <c r="AB26" s="598"/>
      <c r="AC26" s="598"/>
      <c r="AD26" s="599" t="s">
        <v>111</v>
      </c>
      <c r="AE26" s="599"/>
      <c r="AF26" s="599"/>
      <c r="AG26" s="599"/>
      <c r="AH26" s="599"/>
      <c r="AI26" s="599"/>
      <c r="AJ26" s="599"/>
      <c r="AK26" s="599"/>
      <c r="AL26" s="600" t="s">
        <v>111</v>
      </c>
      <c r="AM26" s="601"/>
      <c r="AN26" s="601"/>
      <c r="AO26" s="602"/>
      <c r="AP26" s="612" t="s">
        <v>278</v>
      </c>
      <c r="AQ26" s="635"/>
      <c r="AR26" s="635"/>
      <c r="AS26" s="635"/>
      <c r="AT26" s="635"/>
      <c r="AU26" s="635"/>
      <c r="AV26" s="635"/>
      <c r="AW26" s="635"/>
      <c r="AX26" s="635"/>
      <c r="AY26" s="635"/>
      <c r="AZ26" s="635"/>
      <c r="BA26" s="635"/>
      <c r="BB26" s="635"/>
      <c r="BC26" s="635"/>
      <c r="BD26" s="635"/>
      <c r="BE26" s="635"/>
      <c r="BF26" s="614"/>
      <c r="BG26" s="595" t="s">
        <v>111</v>
      </c>
      <c r="BH26" s="596"/>
      <c r="BI26" s="596"/>
      <c r="BJ26" s="596"/>
      <c r="BK26" s="596"/>
      <c r="BL26" s="596"/>
      <c r="BM26" s="596"/>
      <c r="BN26" s="597"/>
      <c r="BO26" s="598" t="s">
        <v>111</v>
      </c>
      <c r="BP26" s="598"/>
      <c r="BQ26" s="598"/>
      <c r="BR26" s="598"/>
      <c r="BS26" s="604" t="s">
        <v>111</v>
      </c>
      <c r="BT26" s="596"/>
      <c r="BU26" s="596"/>
      <c r="BV26" s="596"/>
      <c r="BW26" s="596"/>
      <c r="BX26" s="596"/>
      <c r="BY26" s="596"/>
      <c r="BZ26" s="596"/>
      <c r="CA26" s="596"/>
      <c r="CB26" s="605"/>
      <c r="CD26" s="609" t="s">
        <v>279</v>
      </c>
      <c r="CE26" s="610"/>
      <c r="CF26" s="610"/>
      <c r="CG26" s="610"/>
      <c r="CH26" s="610"/>
      <c r="CI26" s="610"/>
      <c r="CJ26" s="610"/>
      <c r="CK26" s="610"/>
      <c r="CL26" s="610"/>
      <c r="CM26" s="610"/>
      <c r="CN26" s="610"/>
      <c r="CO26" s="610"/>
      <c r="CP26" s="610"/>
      <c r="CQ26" s="611"/>
      <c r="CR26" s="595">
        <v>493484</v>
      </c>
      <c r="CS26" s="596"/>
      <c r="CT26" s="596"/>
      <c r="CU26" s="596"/>
      <c r="CV26" s="596"/>
      <c r="CW26" s="596"/>
      <c r="CX26" s="596"/>
      <c r="CY26" s="597"/>
      <c r="CZ26" s="629">
        <v>10</v>
      </c>
      <c r="DA26" s="630"/>
      <c r="DB26" s="630"/>
      <c r="DC26" s="631"/>
      <c r="DD26" s="604">
        <v>467908</v>
      </c>
      <c r="DE26" s="596"/>
      <c r="DF26" s="596"/>
      <c r="DG26" s="596"/>
      <c r="DH26" s="596"/>
      <c r="DI26" s="596"/>
      <c r="DJ26" s="596"/>
      <c r="DK26" s="597"/>
      <c r="DL26" s="604" t="s">
        <v>216</v>
      </c>
      <c r="DM26" s="596"/>
      <c r="DN26" s="596"/>
      <c r="DO26" s="596"/>
      <c r="DP26" s="596"/>
      <c r="DQ26" s="596"/>
      <c r="DR26" s="596"/>
      <c r="DS26" s="596"/>
      <c r="DT26" s="596"/>
      <c r="DU26" s="596"/>
      <c r="DV26" s="597"/>
      <c r="DW26" s="600" t="s">
        <v>216</v>
      </c>
      <c r="DX26" s="623"/>
      <c r="DY26" s="623"/>
      <c r="DZ26" s="623"/>
      <c r="EA26" s="623"/>
      <c r="EB26" s="623"/>
      <c r="EC26" s="624"/>
    </row>
    <row r="27" spans="2:133" ht="11.25" customHeight="1" x14ac:dyDescent="0.15">
      <c r="B27" s="592" t="s">
        <v>280</v>
      </c>
      <c r="C27" s="593"/>
      <c r="D27" s="593"/>
      <c r="E27" s="593"/>
      <c r="F27" s="593"/>
      <c r="G27" s="593"/>
      <c r="H27" s="593"/>
      <c r="I27" s="593"/>
      <c r="J27" s="593"/>
      <c r="K27" s="593"/>
      <c r="L27" s="593"/>
      <c r="M27" s="593"/>
      <c r="N27" s="593"/>
      <c r="O27" s="593"/>
      <c r="P27" s="593"/>
      <c r="Q27" s="594"/>
      <c r="R27" s="595">
        <v>264239</v>
      </c>
      <c r="S27" s="596"/>
      <c r="T27" s="596"/>
      <c r="U27" s="596"/>
      <c r="V27" s="596"/>
      <c r="W27" s="596"/>
      <c r="X27" s="596"/>
      <c r="Y27" s="597"/>
      <c r="Z27" s="598">
        <v>5.0999999999999996</v>
      </c>
      <c r="AA27" s="598"/>
      <c r="AB27" s="598"/>
      <c r="AC27" s="598"/>
      <c r="AD27" s="599" t="s">
        <v>111</v>
      </c>
      <c r="AE27" s="599"/>
      <c r="AF27" s="599"/>
      <c r="AG27" s="599"/>
      <c r="AH27" s="599"/>
      <c r="AI27" s="599"/>
      <c r="AJ27" s="599"/>
      <c r="AK27" s="599"/>
      <c r="AL27" s="600" t="s">
        <v>111</v>
      </c>
      <c r="AM27" s="601"/>
      <c r="AN27" s="601"/>
      <c r="AO27" s="602"/>
      <c r="AP27" s="592" t="s">
        <v>281</v>
      </c>
      <c r="AQ27" s="593"/>
      <c r="AR27" s="593"/>
      <c r="AS27" s="593"/>
      <c r="AT27" s="593"/>
      <c r="AU27" s="593"/>
      <c r="AV27" s="593"/>
      <c r="AW27" s="593"/>
      <c r="AX27" s="593"/>
      <c r="AY27" s="593"/>
      <c r="AZ27" s="593"/>
      <c r="BA27" s="593"/>
      <c r="BB27" s="593"/>
      <c r="BC27" s="593"/>
      <c r="BD27" s="593"/>
      <c r="BE27" s="593"/>
      <c r="BF27" s="594"/>
      <c r="BG27" s="595">
        <v>2193966</v>
      </c>
      <c r="BH27" s="596"/>
      <c r="BI27" s="596"/>
      <c r="BJ27" s="596"/>
      <c r="BK27" s="596"/>
      <c r="BL27" s="596"/>
      <c r="BM27" s="596"/>
      <c r="BN27" s="597"/>
      <c r="BO27" s="598">
        <v>100</v>
      </c>
      <c r="BP27" s="598"/>
      <c r="BQ27" s="598"/>
      <c r="BR27" s="598"/>
      <c r="BS27" s="604">
        <v>25558</v>
      </c>
      <c r="BT27" s="596"/>
      <c r="BU27" s="596"/>
      <c r="BV27" s="596"/>
      <c r="BW27" s="596"/>
      <c r="BX27" s="596"/>
      <c r="BY27" s="596"/>
      <c r="BZ27" s="596"/>
      <c r="CA27" s="596"/>
      <c r="CB27" s="605"/>
      <c r="CD27" s="609" t="s">
        <v>282</v>
      </c>
      <c r="CE27" s="610"/>
      <c r="CF27" s="610"/>
      <c r="CG27" s="610"/>
      <c r="CH27" s="610"/>
      <c r="CI27" s="610"/>
      <c r="CJ27" s="610"/>
      <c r="CK27" s="610"/>
      <c r="CL27" s="610"/>
      <c r="CM27" s="610"/>
      <c r="CN27" s="610"/>
      <c r="CO27" s="610"/>
      <c r="CP27" s="610"/>
      <c r="CQ27" s="611"/>
      <c r="CR27" s="595">
        <v>705181</v>
      </c>
      <c r="CS27" s="621"/>
      <c r="CT27" s="621"/>
      <c r="CU27" s="621"/>
      <c r="CV27" s="621"/>
      <c r="CW27" s="621"/>
      <c r="CX27" s="621"/>
      <c r="CY27" s="622"/>
      <c r="CZ27" s="629">
        <v>14.2</v>
      </c>
      <c r="DA27" s="630"/>
      <c r="DB27" s="630"/>
      <c r="DC27" s="631"/>
      <c r="DD27" s="604">
        <v>249401</v>
      </c>
      <c r="DE27" s="621"/>
      <c r="DF27" s="621"/>
      <c r="DG27" s="621"/>
      <c r="DH27" s="621"/>
      <c r="DI27" s="621"/>
      <c r="DJ27" s="621"/>
      <c r="DK27" s="622"/>
      <c r="DL27" s="604">
        <v>245348</v>
      </c>
      <c r="DM27" s="621"/>
      <c r="DN27" s="621"/>
      <c r="DO27" s="621"/>
      <c r="DP27" s="621"/>
      <c r="DQ27" s="621"/>
      <c r="DR27" s="621"/>
      <c r="DS27" s="621"/>
      <c r="DT27" s="621"/>
      <c r="DU27" s="621"/>
      <c r="DV27" s="622"/>
      <c r="DW27" s="600">
        <v>7.9</v>
      </c>
      <c r="DX27" s="623"/>
      <c r="DY27" s="623"/>
      <c r="DZ27" s="623"/>
      <c r="EA27" s="623"/>
      <c r="EB27" s="623"/>
      <c r="EC27" s="624"/>
    </row>
    <row r="28" spans="2:133" ht="11.25" customHeight="1" x14ac:dyDescent="0.15">
      <c r="B28" s="592" t="s">
        <v>283</v>
      </c>
      <c r="C28" s="593"/>
      <c r="D28" s="593"/>
      <c r="E28" s="593"/>
      <c r="F28" s="593"/>
      <c r="G28" s="593"/>
      <c r="H28" s="593"/>
      <c r="I28" s="593"/>
      <c r="J28" s="593"/>
      <c r="K28" s="593"/>
      <c r="L28" s="593"/>
      <c r="M28" s="593"/>
      <c r="N28" s="593"/>
      <c r="O28" s="593"/>
      <c r="P28" s="593"/>
      <c r="Q28" s="594"/>
      <c r="R28" s="595">
        <v>4468</v>
      </c>
      <c r="S28" s="596"/>
      <c r="T28" s="596"/>
      <c r="U28" s="596"/>
      <c r="V28" s="596"/>
      <c r="W28" s="596"/>
      <c r="X28" s="596"/>
      <c r="Y28" s="597"/>
      <c r="Z28" s="598">
        <v>0.1</v>
      </c>
      <c r="AA28" s="598"/>
      <c r="AB28" s="598"/>
      <c r="AC28" s="598"/>
      <c r="AD28" s="599">
        <v>1385</v>
      </c>
      <c r="AE28" s="599"/>
      <c r="AF28" s="599"/>
      <c r="AG28" s="599"/>
      <c r="AH28" s="599"/>
      <c r="AI28" s="599"/>
      <c r="AJ28" s="599"/>
      <c r="AK28" s="599"/>
      <c r="AL28" s="600">
        <v>0</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284</v>
      </c>
      <c r="CE28" s="610"/>
      <c r="CF28" s="610"/>
      <c r="CG28" s="610"/>
      <c r="CH28" s="610"/>
      <c r="CI28" s="610"/>
      <c r="CJ28" s="610"/>
      <c r="CK28" s="610"/>
      <c r="CL28" s="610"/>
      <c r="CM28" s="610"/>
      <c r="CN28" s="610"/>
      <c r="CO28" s="610"/>
      <c r="CP28" s="610"/>
      <c r="CQ28" s="611"/>
      <c r="CR28" s="595">
        <v>391459</v>
      </c>
      <c r="CS28" s="596"/>
      <c r="CT28" s="596"/>
      <c r="CU28" s="596"/>
      <c r="CV28" s="596"/>
      <c r="CW28" s="596"/>
      <c r="CX28" s="596"/>
      <c r="CY28" s="597"/>
      <c r="CZ28" s="629">
        <v>7.9</v>
      </c>
      <c r="DA28" s="630"/>
      <c r="DB28" s="630"/>
      <c r="DC28" s="631"/>
      <c r="DD28" s="604">
        <v>391459</v>
      </c>
      <c r="DE28" s="596"/>
      <c r="DF28" s="596"/>
      <c r="DG28" s="596"/>
      <c r="DH28" s="596"/>
      <c r="DI28" s="596"/>
      <c r="DJ28" s="596"/>
      <c r="DK28" s="597"/>
      <c r="DL28" s="604">
        <v>391459</v>
      </c>
      <c r="DM28" s="596"/>
      <c r="DN28" s="596"/>
      <c r="DO28" s="596"/>
      <c r="DP28" s="596"/>
      <c r="DQ28" s="596"/>
      <c r="DR28" s="596"/>
      <c r="DS28" s="596"/>
      <c r="DT28" s="596"/>
      <c r="DU28" s="596"/>
      <c r="DV28" s="597"/>
      <c r="DW28" s="600">
        <v>12.6</v>
      </c>
      <c r="DX28" s="623"/>
      <c r="DY28" s="623"/>
      <c r="DZ28" s="623"/>
      <c r="EA28" s="623"/>
      <c r="EB28" s="623"/>
      <c r="EC28" s="624"/>
    </row>
    <row r="29" spans="2:133" ht="11.25" customHeight="1" x14ac:dyDescent="0.15">
      <c r="B29" s="592" t="s">
        <v>285</v>
      </c>
      <c r="C29" s="593"/>
      <c r="D29" s="593"/>
      <c r="E29" s="593"/>
      <c r="F29" s="593"/>
      <c r="G29" s="593"/>
      <c r="H29" s="593"/>
      <c r="I29" s="593"/>
      <c r="J29" s="593"/>
      <c r="K29" s="593"/>
      <c r="L29" s="593"/>
      <c r="M29" s="593"/>
      <c r="N29" s="593"/>
      <c r="O29" s="593"/>
      <c r="P29" s="593"/>
      <c r="Q29" s="594"/>
      <c r="R29" s="595">
        <v>49498</v>
      </c>
      <c r="S29" s="596"/>
      <c r="T29" s="596"/>
      <c r="U29" s="596"/>
      <c r="V29" s="596"/>
      <c r="W29" s="596"/>
      <c r="X29" s="596"/>
      <c r="Y29" s="597"/>
      <c r="Z29" s="598">
        <v>1</v>
      </c>
      <c r="AA29" s="598"/>
      <c r="AB29" s="598"/>
      <c r="AC29" s="598"/>
      <c r="AD29" s="599" t="s">
        <v>111</v>
      </c>
      <c r="AE29" s="599"/>
      <c r="AF29" s="599"/>
      <c r="AG29" s="599"/>
      <c r="AH29" s="599"/>
      <c r="AI29" s="599"/>
      <c r="AJ29" s="599"/>
      <c r="AK29" s="599"/>
      <c r="AL29" s="600" t="s">
        <v>111</v>
      </c>
      <c r="AM29" s="601"/>
      <c r="AN29" s="601"/>
      <c r="AO29" s="602"/>
      <c r="AP29" s="574" t="s">
        <v>204</v>
      </c>
      <c r="AQ29" s="575"/>
      <c r="AR29" s="575"/>
      <c r="AS29" s="575"/>
      <c r="AT29" s="575"/>
      <c r="AU29" s="575"/>
      <c r="AV29" s="575"/>
      <c r="AW29" s="575"/>
      <c r="AX29" s="575"/>
      <c r="AY29" s="575"/>
      <c r="AZ29" s="575"/>
      <c r="BA29" s="575"/>
      <c r="BB29" s="575"/>
      <c r="BC29" s="575"/>
      <c r="BD29" s="575"/>
      <c r="BE29" s="575"/>
      <c r="BF29" s="576"/>
      <c r="BG29" s="574" t="s">
        <v>286</v>
      </c>
      <c r="BH29" s="636"/>
      <c r="BI29" s="636"/>
      <c r="BJ29" s="636"/>
      <c r="BK29" s="636"/>
      <c r="BL29" s="636"/>
      <c r="BM29" s="636"/>
      <c r="BN29" s="636"/>
      <c r="BO29" s="636"/>
      <c r="BP29" s="636"/>
      <c r="BQ29" s="637"/>
      <c r="BR29" s="574" t="s">
        <v>287</v>
      </c>
      <c r="BS29" s="636"/>
      <c r="BT29" s="636"/>
      <c r="BU29" s="636"/>
      <c r="BV29" s="636"/>
      <c r="BW29" s="636"/>
      <c r="BX29" s="636"/>
      <c r="BY29" s="636"/>
      <c r="BZ29" s="636"/>
      <c r="CA29" s="636"/>
      <c r="CB29" s="637"/>
      <c r="CD29" s="656" t="s">
        <v>288</v>
      </c>
      <c r="CE29" s="657"/>
      <c r="CF29" s="609" t="s">
        <v>58</v>
      </c>
      <c r="CG29" s="610"/>
      <c r="CH29" s="610"/>
      <c r="CI29" s="610"/>
      <c r="CJ29" s="610"/>
      <c r="CK29" s="610"/>
      <c r="CL29" s="610"/>
      <c r="CM29" s="610"/>
      <c r="CN29" s="610"/>
      <c r="CO29" s="610"/>
      <c r="CP29" s="610"/>
      <c r="CQ29" s="611"/>
      <c r="CR29" s="595">
        <v>391459</v>
      </c>
      <c r="CS29" s="621"/>
      <c r="CT29" s="621"/>
      <c r="CU29" s="621"/>
      <c r="CV29" s="621"/>
      <c r="CW29" s="621"/>
      <c r="CX29" s="621"/>
      <c r="CY29" s="622"/>
      <c r="CZ29" s="629">
        <v>7.9</v>
      </c>
      <c r="DA29" s="630"/>
      <c r="DB29" s="630"/>
      <c r="DC29" s="631"/>
      <c r="DD29" s="604">
        <v>391459</v>
      </c>
      <c r="DE29" s="621"/>
      <c r="DF29" s="621"/>
      <c r="DG29" s="621"/>
      <c r="DH29" s="621"/>
      <c r="DI29" s="621"/>
      <c r="DJ29" s="621"/>
      <c r="DK29" s="622"/>
      <c r="DL29" s="604">
        <v>391459</v>
      </c>
      <c r="DM29" s="621"/>
      <c r="DN29" s="621"/>
      <c r="DO29" s="621"/>
      <c r="DP29" s="621"/>
      <c r="DQ29" s="621"/>
      <c r="DR29" s="621"/>
      <c r="DS29" s="621"/>
      <c r="DT29" s="621"/>
      <c r="DU29" s="621"/>
      <c r="DV29" s="622"/>
      <c r="DW29" s="600">
        <v>12.6</v>
      </c>
      <c r="DX29" s="623"/>
      <c r="DY29" s="623"/>
      <c r="DZ29" s="623"/>
      <c r="EA29" s="623"/>
      <c r="EB29" s="623"/>
      <c r="EC29" s="624"/>
    </row>
    <row r="30" spans="2:133" ht="11.25" customHeight="1" x14ac:dyDescent="0.15">
      <c r="B30" s="592" t="s">
        <v>289</v>
      </c>
      <c r="C30" s="593"/>
      <c r="D30" s="593"/>
      <c r="E30" s="593"/>
      <c r="F30" s="593"/>
      <c r="G30" s="593"/>
      <c r="H30" s="593"/>
      <c r="I30" s="593"/>
      <c r="J30" s="593"/>
      <c r="K30" s="593"/>
      <c r="L30" s="593"/>
      <c r="M30" s="593"/>
      <c r="N30" s="593"/>
      <c r="O30" s="593"/>
      <c r="P30" s="593"/>
      <c r="Q30" s="594"/>
      <c r="R30" s="595">
        <v>485430</v>
      </c>
      <c r="S30" s="596"/>
      <c r="T30" s="596"/>
      <c r="U30" s="596"/>
      <c r="V30" s="596"/>
      <c r="W30" s="596"/>
      <c r="X30" s="596"/>
      <c r="Y30" s="597"/>
      <c r="Z30" s="598">
        <v>9.4</v>
      </c>
      <c r="AA30" s="598"/>
      <c r="AB30" s="598"/>
      <c r="AC30" s="598"/>
      <c r="AD30" s="599" t="s">
        <v>111</v>
      </c>
      <c r="AE30" s="599"/>
      <c r="AF30" s="599"/>
      <c r="AG30" s="599"/>
      <c r="AH30" s="599"/>
      <c r="AI30" s="599"/>
      <c r="AJ30" s="599"/>
      <c r="AK30" s="599"/>
      <c r="AL30" s="600" t="s">
        <v>111</v>
      </c>
      <c r="AM30" s="601"/>
      <c r="AN30" s="601"/>
      <c r="AO30" s="602"/>
      <c r="AP30" s="641" t="s">
        <v>290</v>
      </c>
      <c r="AQ30" s="642"/>
      <c r="AR30" s="642"/>
      <c r="AS30" s="642"/>
      <c r="AT30" s="647" t="s">
        <v>291</v>
      </c>
      <c r="AU30" s="184"/>
      <c r="AV30" s="184"/>
      <c r="AW30" s="184"/>
      <c r="AX30" s="581" t="s">
        <v>170</v>
      </c>
      <c r="AY30" s="582"/>
      <c r="AZ30" s="582"/>
      <c r="BA30" s="582"/>
      <c r="BB30" s="582"/>
      <c r="BC30" s="582"/>
      <c r="BD30" s="582"/>
      <c r="BE30" s="582"/>
      <c r="BF30" s="583"/>
      <c r="BG30" s="653">
        <v>98.9</v>
      </c>
      <c r="BH30" s="654"/>
      <c r="BI30" s="654"/>
      <c r="BJ30" s="654"/>
      <c r="BK30" s="654"/>
      <c r="BL30" s="654"/>
      <c r="BM30" s="590">
        <v>95.4</v>
      </c>
      <c r="BN30" s="654"/>
      <c r="BO30" s="654"/>
      <c r="BP30" s="654"/>
      <c r="BQ30" s="655"/>
      <c r="BR30" s="653">
        <v>99.1</v>
      </c>
      <c r="BS30" s="654"/>
      <c r="BT30" s="654"/>
      <c r="BU30" s="654"/>
      <c r="BV30" s="654"/>
      <c r="BW30" s="654"/>
      <c r="BX30" s="590">
        <v>95.1</v>
      </c>
      <c r="BY30" s="654"/>
      <c r="BZ30" s="654"/>
      <c r="CA30" s="654"/>
      <c r="CB30" s="655"/>
      <c r="CD30" s="658"/>
      <c r="CE30" s="659"/>
      <c r="CF30" s="609" t="s">
        <v>292</v>
      </c>
      <c r="CG30" s="610"/>
      <c r="CH30" s="610"/>
      <c r="CI30" s="610"/>
      <c r="CJ30" s="610"/>
      <c r="CK30" s="610"/>
      <c r="CL30" s="610"/>
      <c r="CM30" s="610"/>
      <c r="CN30" s="610"/>
      <c r="CO30" s="610"/>
      <c r="CP30" s="610"/>
      <c r="CQ30" s="611"/>
      <c r="CR30" s="595">
        <v>363111</v>
      </c>
      <c r="CS30" s="596"/>
      <c r="CT30" s="596"/>
      <c r="CU30" s="596"/>
      <c r="CV30" s="596"/>
      <c r="CW30" s="596"/>
      <c r="CX30" s="596"/>
      <c r="CY30" s="597"/>
      <c r="CZ30" s="629">
        <v>7.3</v>
      </c>
      <c r="DA30" s="630"/>
      <c r="DB30" s="630"/>
      <c r="DC30" s="631"/>
      <c r="DD30" s="604">
        <v>363111</v>
      </c>
      <c r="DE30" s="596"/>
      <c r="DF30" s="596"/>
      <c r="DG30" s="596"/>
      <c r="DH30" s="596"/>
      <c r="DI30" s="596"/>
      <c r="DJ30" s="596"/>
      <c r="DK30" s="597"/>
      <c r="DL30" s="604">
        <v>363111</v>
      </c>
      <c r="DM30" s="596"/>
      <c r="DN30" s="596"/>
      <c r="DO30" s="596"/>
      <c r="DP30" s="596"/>
      <c r="DQ30" s="596"/>
      <c r="DR30" s="596"/>
      <c r="DS30" s="596"/>
      <c r="DT30" s="596"/>
      <c r="DU30" s="596"/>
      <c r="DV30" s="597"/>
      <c r="DW30" s="600">
        <v>11.7</v>
      </c>
      <c r="DX30" s="623"/>
      <c r="DY30" s="623"/>
      <c r="DZ30" s="623"/>
      <c r="EA30" s="623"/>
      <c r="EB30" s="623"/>
      <c r="EC30" s="624"/>
    </row>
    <row r="31" spans="2:133" ht="11.25" customHeight="1" x14ac:dyDescent="0.15">
      <c r="B31" s="592" t="s">
        <v>293</v>
      </c>
      <c r="C31" s="593"/>
      <c r="D31" s="593"/>
      <c r="E31" s="593"/>
      <c r="F31" s="593"/>
      <c r="G31" s="593"/>
      <c r="H31" s="593"/>
      <c r="I31" s="593"/>
      <c r="J31" s="593"/>
      <c r="K31" s="593"/>
      <c r="L31" s="593"/>
      <c r="M31" s="593"/>
      <c r="N31" s="593"/>
      <c r="O31" s="593"/>
      <c r="P31" s="593"/>
      <c r="Q31" s="594"/>
      <c r="R31" s="595">
        <v>279183</v>
      </c>
      <c r="S31" s="596"/>
      <c r="T31" s="596"/>
      <c r="U31" s="596"/>
      <c r="V31" s="596"/>
      <c r="W31" s="596"/>
      <c r="X31" s="596"/>
      <c r="Y31" s="597"/>
      <c r="Z31" s="598">
        <v>5.4</v>
      </c>
      <c r="AA31" s="598"/>
      <c r="AB31" s="598"/>
      <c r="AC31" s="598"/>
      <c r="AD31" s="599" t="s">
        <v>111</v>
      </c>
      <c r="AE31" s="599"/>
      <c r="AF31" s="599"/>
      <c r="AG31" s="599"/>
      <c r="AH31" s="599"/>
      <c r="AI31" s="599"/>
      <c r="AJ31" s="599"/>
      <c r="AK31" s="599"/>
      <c r="AL31" s="600" t="s">
        <v>111</v>
      </c>
      <c r="AM31" s="601"/>
      <c r="AN31" s="601"/>
      <c r="AO31" s="602"/>
      <c r="AP31" s="643"/>
      <c r="AQ31" s="644"/>
      <c r="AR31" s="644"/>
      <c r="AS31" s="644"/>
      <c r="AT31" s="648"/>
      <c r="AU31" s="183" t="s">
        <v>294</v>
      </c>
      <c r="AV31" s="183"/>
      <c r="AW31" s="183"/>
      <c r="AX31" s="592" t="s">
        <v>295</v>
      </c>
      <c r="AY31" s="593"/>
      <c r="AZ31" s="593"/>
      <c r="BA31" s="593"/>
      <c r="BB31" s="593"/>
      <c r="BC31" s="593"/>
      <c r="BD31" s="593"/>
      <c r="BE31" s="593"/>
      <c r="BF31" s="594"/>
      <c r="BG31" s="650">
        <v>98.3</v>
      </c>
      <c r="BH31" s="621"/>
      <c r="BI31" s="621"/>
      <c r="BJ31" s="621"/>
      <c r="BK31" s="621"/>
      <c r="BL31" s="621"/>
      <c r="BM31" s="601">
        <v>93.2</v>
      </c>
      <c r="BN31" s="651"/>
      <c r="BO31" s="651"/>
      <c r="BP31" s="651"/>
      <c r="BQ31" s="652"/>
      <c r="BR31" s="650">
        <v>98.6</v>
      </c>
      <c r="BS31" s="621"/>
      <c r="BT31" s="621"/>
      <c r="BU31" s="621"/>
      <c r="BV31" s="621"/>
      <c r="BW31" s="621"/>
      <c r="BX31" s="601">
        <v>93</v>
      </c>
      <c r="BY31" s="651"/>
      <c r="BZ31" s="651"/>
      <c r="CA31" s="651"/>
      <c r="CB31" s="652"/>
      <c r="CD31" s="658"/>
      <c r="CE31" s="659"/>
      <c r="CF31" s="609" t="s">
        <v>296</v>
      </c>
      <c r="CG31" s="610"/>
      <c r="CH31" s="610"/>
      <c r="CI31" s="610"/>
      <c r="CJ31" s="610"/>
      <c r="CK31" s="610"/>
      <c r="CL31" s="610"/>
      <c r="CM31" s="610"/>
      <c r="CN31" s="610"/>
      <c r="CO31" s="610"/>
      <c r="CP31" s="610"/>
      <c r="CQ31" s="611"/>
      <c r="CR31" s="595">
        <v>28348</v>
      </c>
      <c r="CS31" s="621"/>
      <c r="CT31" s="621"/>
      <c r="CU31" s="621"/>
      <c r="CV31" s="621"/>
      <c r="CW31" s="621"/>
      <c r="CX31" s="621"/>
      <c r="CY31" s="622"/>
      <c r="CZ31" s="629">
        <v>0.6</v>
      </c>
      <c r="DA31" s="630"/>
      <c r="DB31" s="630"/>
      <c r="DC31" s="631"/>
      <c r="DD31" s="604">
        <v>28348</v>
      </c>
      <c r="DE31" s="621"/>
      <c r="DF31" s="621"/>
      <c r="DG31" s="621"/>
      <c r="DH31" s="621"/>
      <c r="DI31" s="621"/>
      <c r="DJ31" s="621"/>
      <c r="DK31" s="622"/>
      <c r="DL31" s="604">
        <v>28348</v>
      </c>
      <c r="DM31" s="621"/>
      <c r="DN31" s="621"/>
      <c r="DO31" s="621"/>
      <c r="DP31" s="621"/>
      <c r="DQ31" s="621"/>
      <c r="DR31" s="621"/>
      <c r="DS31" s="621"/>
      <c r="DT31" s="621"/>
      <c r="DU31" s="621"/>
      <c r="DV31" s="622"/>
      <c r="DW31" s="600">
        <v>0.9</v>
      </c>
      <c r="DX31" s="623"/>
      <c r="DY31" s="623"/>
      <c r="DZ31" s="623"/>
      <c r="EA31" s="623"/>
      <c r="EB31" s="623"/>
      <c r="EC31" s="624"/>
    </row>
    <row r="32" spans="2:133" ht="11.25" customHeight="1" x14ac:dyDescent="0.15">
      <c r="B32" s="592" t="s">
        <v>297</v>
      </c>
      <c r="C32" s="593"/>
      <c r="D32" s="593"/>
      <c r="E32" s="593"/>
      <c r="F32" s="593"/>
      <c r="G32" s="593"/>
      <c r="H32" s="593"/>
      <c r="I32" s="593"/>
      <c r="J32" s="593"/>
      <c r="K32" s="593"/>
      <c r="L32" s="593"/>
      <c r="M32" s="593"/>
      <c r="N32" s="593"/>
      <c r="O32" s="593"/>
      <c r="P32" s="593"/>
      <c r="Q32" s="594"/>
      <c r="R32" s="595">
        <v>145837</v>
      </c>
      <c r="S32" s="596"/>
      <c r="T32" s="596"/>
      <c r="U32" s="596"/>
      <c r="V32" s="596"/>
      <c r="W32" s="596"/>
      <c r="X32" s="596"/>
      <c r="Y32" s="597"/>
      <c r="Z32" s="598">
        <v>2.8</v>
      </c>
      <c r="AA32" s="598"/>
      <c r="AB32" s="598"/>
      <c r="AC32" s="598"/>
      <c r="AD32" s="599">
        <v>1652</v>
      </c>
      <c r="AE32" s="599"/>
      <c r="AF32" s="599"/>
      <c r="AG32" s="599"/>
      <c r="AH32" s="599"/>
      <c r="AI32" s="599"/>
      <c r="AJ32" s="599"/>
      <c r="AK32" s="599"/>
      <c r="AL32" s="600">
        <v>0.1</v>
      </c>
      <c r="AM32" s="601"/>
      <c r="AN32" s="601"/>
      <c r="AO32" s="602"/>
      <c r="AP32" s="645"/>
      <c r="AQ32" s="646"/>
      <c r="AR32" s="646"/>
      <c r="AS32" s="646"/>
      <c r="AT32" s="649"/>
      <c r="AU32" s="185"/>
      <c r="AV32" s="185"/>
      <c r="AW32" s="185"/>
      <c r="AX32" s="638" t="s">
        <v>298</v>
      </c>
      <c r="AY32" s="639"/>
      <c r="AZ32" s="639"/>
      <c r="BA32" s="639"/>
      <c r="BB32" s="639"/>
      <c r="BC32" s="639"/>
      <c r="BD32" s="639"/>
      <c r="BE32" s="639"/>
      <c r="BF32" s="640"/>
      <c r="BG32" s="662">
        <v>99.2</v>
      </c>
      <c r="BH32" s="663"/>
      <c r="BI32" s="663"/>
      <c r="BJ32" s="663"/>
      <c r="BK32" s="663"/>
      <c r="BL32" s="663"/>
      <c r="BM32" s="664">
        <v>96.2</v>
      </c>
      <c r="BN32" s="663"/>
      <c r="BO32" s="663"/>
      <c r="BP32" s="663"/>
      <c r="BQ32" s="665"/>
      <c r="BR32" s="662">
        <v>99.3</v>
      </c>
      <c r="BS32" s="663"/>
      <c r="BT32" s="663"/>
      <c r="BU32" s="663"/>
      <c r="BV32" s="663"/>
      <c r="BW32" s="663"/>
      <c r="BX32" s="664">
        <v>95.9</v>
      </c>
      <c r="BY32" s="663"/>
      <c r="BZ32" s="663"/>
      <c r="CA32" s="663"/>
      <c r="CB32" s="665"/>
      <c r="CD32" s="660"/>
      <c r="CE32" s="661"/>
      <c r="CF32" s="609" t="s">
        <v>299</v>
      </c>
      <c r="CG32" s="610"/>
      <c r="CH32" s="610"/>
      <c r="CI32" s="610"/>
      <c r="CJ32" s="610"/>
      <c r="CK32" s="610"/>
      <c r="CL32" s="610"/>
      <c r="CM32" s="610"/>
      <c r="CN32" s="610"/>
      <c r="CO32" s="610"/>
      <c r="CP32" s="610"/>
      <c r="CQ32" s="611"/>
      <c r="CR32" s="595" t="s">
        <v>111</v>
      </c>
      <c r="CS32" s="596"/>
      <c r="CT32" s="596"/>
      <c r="CU32" s="596"/>
      <c r="CV32" s="596"/>
      <c r="CW32" s="596"/>
      <c r="CX32" s="596"/>
      <c r="CY32" s="597"/>
      <c r="CZ32" s="629" t="s">
        <v>111</v>
      </c>
      <c r="DA32" s="630"/>
      <c r="DB32" s="630"/>
      <c r="DC32" s="631"/>
      <c r="DD32" s="604" t="s">
        <v>111</v>
      </c>
      <c r="DE32" s="596"/>
      <c r="DF32" s="596"/>
      <c r="DG32" s="596"/>
      <c r="DH32" s="596"/>
      <c r="DI32" s="596"/>
      <c r="DJ32" s="596"/>
      <c r="DK32" s="597"/>
      <c r="DL32" s="604" t="s">
        <v>111</v>
      </c>
      <c r="DM32" s="596"/>
      <c r="DN32" s="596"/>
      <c r="DO32" s="596"/>
      <c r="DP32" s="596"/>
      <c r="DQ32" s="596"/>
      <c r="DR32" s="596"/>
      <c r="DS32" s="596"/>
      <c r="DT32" s="596"/>
      <c r="DU32" s="596"/>
      <c r="DV32" s="597"/>
      <c r="DW32" s="600" t="s">
        <v>111</v>
      </c>
      <c r="DX32" s="623"/>
      <c r="DY32" s="623"/>
      <c r="DZ32" s="623"/>
      <c r="EA32" s="623"/>
      <c r="EB32" s="623"/>
      <c r="EC32" s="624"/>
    </row>
    <row r="33" spans="2:133" ht="11.25" customHeight="1" x14ac:dyDescent="0.15">
      <c r="B33" s="592" t="s">
        <v>300</v>
      </c>
      <c r="C33" s="593"/>
      <c r="D33" s="593"/>
      <c r="E33" s="593"/>
      <c r="F33" s="593"/>
      <c r="G33" s="593"/>
      <c r="H33" s="593"/>
      <c r="I33" s="593"/>
      <c r="J33" s="593"/>
      <c r="K33" s="593"/>
      <c r="L33" s="593"/>
      <c r="M33" s="593"/>
      <c r="N33" s="593"/>
      <c r="O33" s="593"/>
      <c r="P33" s="593"/>
      <c r="Q33" s="594"/>
      <c r="R33" s="595">
        <v>370356</v>
      </c>
      <c r="S33" s="596"/>
      <c r="T33" s="596"/>
      <c r="U33" s="596"/>
      <c r="V33" s="596"/>
      <c r="W33" s="596"/>
      <c r="X33" s="596"/>
      <c r="Y33" s="597"/>
      <c r="Z33" s="598">
        <v>7.2</v>
      </c>
      <c r="AA33" s="598"/>
      <c r="AB33" s="598"/>
      <c r="AC33" s="598"/>
      <c r="AD33" s="599" t="s">
        <v>111</v>
      </c>
      <c r="AE33" s="599"/>
      <c r="AF33" s="599"/>
      <c r="AG33" s="599"/>
      <c r="AH33" s="599"/>
      <c r="AI33" s="599"/>
      <c r="AJ33" s="599"/>
      <c r="AK33" s="599"/>
      <c r="AL33" s="600" t="s">
        <v>111</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301</v>
      </c>
      <c r="CE33" s="610"/>
      <c r="CF33" s="610"/>
      <c r="CG33" s="610"/>
      <c r="CH33" s="610"/>
      <c r="CI33" s="610"/>
      <c r="CJ33" s="610"/>
      <c r="CK33" s="610"/>
      <c r="CL33" s="610"/>
      <c r="CM33" s="610"/>
      <c r="CN33" s="610"/>
      <c r="CO33" s="610"/>
      <c r="CP33" s="610"/>
      <c r="CQ33" s="611"/>
      <c r="CR33" s="595">
        <v>2537760</v>
      </c>
      <c r="CS33" s="621"/>
      <c r="CT33" s="621"/>
      <c r="CU33" s="621"/>
      <c r="CV33" s="621"/>
      <c r="CW33" s="621"/>
      <c r="CX33" s="621"/>
      <c r="CY33" s="622"/>
      <c r="CZ33" s="629">
        <v>51.2</v>
      </c>
      <c r="DA33" s="630"/>
      <c r="DB33" s="630"/>
      <c r="DC33" s="631"/>
      <c r="DD33" s="604">
        <v>2244529</v>
      </c>
      <c r="DE33" s="621"/>
      <c r="DF33" s="621"/>
      <c r="DG33" s="621"/>
      <c r="DH33" s="621"/>
      <c r="DI33" s="621"/>
      <c r="DJ33" s="621"/>
      <c r="DK33" s="622"/>
      <c r="DL33" s="604">
        <v>1528327</v>
      </c>
      <c r="DM33" s="621"/>
      <c r="DN33" s="621"/>
      <c r="DO33" s="621"/>
      <c r="DP33" s="621"/>
      <c r="DQ33" s="621"/>
      <c r="DR33" s="621"/>
      <c r="DS33" s="621"/>
      <c r="DT33" s="621"/>
      <c r="DU33" s="621"/>
      <c r="DV33" s="622"/>
      <c r="DW33" s="600">
        <v>49.3</v>
      </c>
      <c r="DX33" s="623"/>
      <c r="DY33" s="623"/>
      <c r="DZ33" s="623"/>
      <c r="EA33" s="623"/>
      <c r="EB33" s="623"/>
      <c r="EC33" s="624"/>
    </row>
    <row r="34" spans="2:133" ht="11.25" customHeight="1" x14ac:dyDescent="0.15">
      <c r="B34" s="592" t="s">
        <v>302</v>
      </c>
      <c r="C34" s="593"/>
      <c r="D34" s="593"/>
      <c r="E34" s="593"/>
      <c r="F34" s="593"/>
      <c r="G34" s="593"/>
      <c r="H34" s="593"/>
      <c r="I34" s="593"/>
      <c r="J34" s="593"/>
      <c r="K34" s="593"/>
      <c r="L34" s="593"/>
      <c r="M34" s="593"/>
      <c r="N34" s="593"/>
      <c r="O34" s="593"/>
      <c r="P34" s="593"/>
      <c r="Q34" s="594"/>
      <c r="R34" s="595" t="s">
        <v>111</v>
      </c>
      <c r="S34" s="596"/>
      <c r="T34" s="596"/>
      <c r="U34" s="596"/>
      <c r="V34" s="596"/>
      <c r="W34" s="596"/>
      <c r="X34" s="596"/>
      <c r="Y34" s="597"/>
      <c r="Z34" s="598" t="s">
        <v>111</v>
      </c>
      <c r="AA34" s="598"/>
      <c r="AB34" s="598"/>
      <c r="AC34" s="598"/>
      <c r="AD34" s="599" t="s">
        <v>111</v>
      </c>
      <c r="AE34" s="599"/>
      <c r="AF34" s="599"/>
      <c r="AG34" s="599"/>
      <c r="AH34" s="599"/>
      <c r="AI34" s="599"/>
      <c r="AJ34" s="599"/>
      <c r="AK34" s="599"/>
      <c r="AL34" s="600" t="s">
        <v>111</v>
      </c>
      <c r="AM34" s="601"/>
      <c r="AN34" s="601"/>
      <c r="AO34" s="602"/>
      <c r="AP34" s="188"/>
      <c r="AQ34" s="574" t="s">
        <v>303</v>
      </c>
      <c r="AR34" s="575"/>
      <c r="AS34" s="575"/>
      <c r="AT34" s="575"/>
      <c r="AU34" s="575"/>
      <c r="AV34" s="575"/>
      <c r="AW34" s="575"/>
      <c r="AX34" s="575"/>
      <c r="AY34" s="575"/>
      <c r="AZ34" s="575"/>
      <c r="BA34" s="575"/>
      <c r="BB34" s="575"/>
      <c r="BC34" s="575"/>
      <c r="BD34" s="575"/>
      <c r="BE34" s="575"/>
      <c r="BF34" s="576"/>
      <c r="BG34" s="574" t="s">
        <v>304</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305</v>
      </c>
      <c r="CE34" s="610"/>
      <c r="CF34" s="610"/>
      <c r="CG34" s="610"/>
      <c r="CH34" s="610"/>
      <c r="CI34" s="610"/>
      <c r="CJ34" s="610"/>
      <c r="CK34" s="610"/>
      <c r="CL34" s="610"/>
      <c r="CM34" s="610"/>
      <c r="CN34" s="610"/>
      <c r="CO34" s="610"/>
      <c r="CP34" s="610"/>
      <c r="CQ34" s="611"/>
      <c r="CR34" s="595">
        <v>885582</v>
      </c>
      <c r="CS34" s="596"/>
      <c r="CT34" s="596"/>
      <c r="CU34" s="596"/>
      <c r="CV34" s="596"/>
      <c r="CW34" s="596"/>
      <c r="CX34" s="596"/>
      <c r="CY34" s="597"/>
      <c r="CZ34" s="629">
        <v>17.899999999999999</v>
      </c>
      <c r="DA34" s="630"/>
      <c r="DB34" s="630"/>
      <c r="DC34" s="631"/>
      <c r="DD34" s="604">
        <v>744503</v>
      </c>
      <c r="DE34" s="596"/>
      <c r="DF34" s="596"/>
      <c r="DG34" s="596"/>
      <c r="DH34" s="596"/>
      <c r="DI34" s="596"/>
      <c r="DJ34" s="596"/>
      <c r="DK34" s="597"/>
      <c r="DL34" s="604">
        <v>605881</v>
      </c>
      <c r="DM34" s="596"/>
      <c r="DN34" s="596"/>
      <c r="DO34" s="596"/>
      <c r="DP34" s="596"/>
      <c r="DQ34" s="596"/>
      <c r="DR34" s="596"/>
      <c r="DS34" s="596"/>
      <c r="DT34" s="596"/>
      <c r="DU34" s="596"/>
      <c r="DV34" s="597"/>
      <c r="DW34" s="600">
        <v>19.5</v>
      </c>
      <c r="DX34" s="623"/>
      <c r="DY34" s="623"/>
      <c r="DZ34" s="623"/>
      <c r="EA34" s="623"/>
      <c r="EB34" s="623"/>
      <c r="EC34" s="624"/>
    </row>
    <row r="35" spans="2:133" ht="11.25" customHeight="1" x14ac:dyDescent="0.15">
      <c r="B35" s="592" t="s">
        <v>306</v>
      </c>
      <c r="C35" s="593"/>
      <c r="D35" s="593"/>
      <c r="E35" s="593"/>
      <c r="F35" s="593"/>
      <c r="G35" s="593"/>
      <c r="H35" s="593"/>
      <c r="I35" s="593"/>
      <c r="J35" s="593"/>
      <c r="K35" s="593"/>
      <c r="L35" s="593"/>
      <c r="M35" s="593"/>
      <c r="N35" s="593"/>
      <c r="O35" s="593"/>
      <c r="P35" s="593"/>
      <c r="Q35" s="594"/>
      <c r="R35" s="595">
        <v>210856</v>
      </c>
      <c r="S35" s="596"/>
      <c r="T35" s="596"/>
      <c r="U35" s="596"/>
      <c r="V35" s="596"/>
      <c r="W35" s="596"/>
      <c r="X35" s="596"/>
      <c r="Y35" s="597"/>
      <c r="Z35" s="598">
        <v>4.0999999999999996</v>
      </c>
      <c r="AA35" s="598"/>
      <c r="AB35" s="598"/>
      <c r="AC35" s="598"/>
      <c r="AD35" s="599" t="s">
        <v>111</v>
      </c>
      <c r="AE35" s="599"/>
      <c r="AF35" s="599"/>
      <c r="AG35" s="599"/>
      <c r="AH35" s="599"/>
      <c r="AI35" s="599"/>
      <c r="AJ35" s="599"/>
      <c r="AK35" s="599"/>
      <c r="AL35" s="600" t="s">
        <v>111</v>
      </c>
      <c r="AM35" s="601"/>
      <c r="AN35" s="601"/>
      <c r="AO35" s="602"/>
      <c r="AP35" s="188"/>
      <c r="AQ35" s="606" t="s">
        <v>307</v>
      </c>
      <c r="AR35" s="607"/>
      <c r="AS35" s="607"/>
      <c r="AT35" s="607"/>
      <c r="AU35" s="607"/>
      <c r="AV35" s="607"/>
      <c r="AW35" s="607"/>
      <c r="AX35" s="607"/>
      <c r="AY35" s="608"/>
      <c r="AZ35" s="584">
        <v>552166</v>
      </c>
      <c r="BA35" s="585"/>
      <c r="BB35" s="585"/>
      <c r="BC35" s="585"/>
      <c r="BD35" s="585"/>
      <c r="BE35" s="585"/>
      <c r="BF35" s="666"/>
      <c r="BG35" s="606" t="s">
        <v>308</v>
      </c>
      <c r="BH35" s="607"/>
      <c r="BI35" s="607"/>
      <c r="BJ35" s="607"/>
      <c r="BK35" s="607"/>
      <c r="BL35" s="607"/>
      <c r="BM35" s="607"/>
      <c r="BN35" s="607"/>
      <c r="BO35" s="607"/>
      <c r="BP35" s="607"/>
      <c r="BQ35" s="607"/>
      <c r="BR35" s="607"/>
      <c r="BS35" s="607"/>
      <c r="BT35" s="607"/>
      <c r="BU35" s="608"/>
      <c r="BV35" s="584">
        <v>9965</v>
      </c>
      <c r="BW35" s="585"/>
      <c r="BX35" s="585"/>
      <c r="BY35" s="585"/>
      <c r="BZ35" s="585"/>
      <c r="CA35" s="585"/>
      <c r="CB35" s="666"/>
      <c r="CD35" s="609" t="s">
        <v>309</v>
      </c>
      <c r="CE35" s="610"/>
      <c r="CF35" s="610"/>
      <c r="CG35" s="610"/>
      <c r="CH35" s="610"/>
      <c r="CI35" s="610"/>
      <c r="CJ35" s="610"/>
      <c r="CK35" s="610"/>
      <c r="CL35" s="610"/>
      <c r="CM35" s="610"/>
      <c r="CN35" s="610"/>
      <c r="CO35" s="610"/>
      <c r="CP35" s="610"/>
      <c r="CQ35" s="611"/>
      <c r="CR35" s="595">
        <v>49454</v>
      </c>
      <c r="CS35" s="621"/>
      <c r="CT35" s="621"/>
      <c r="CU35" s="621"/>
      <c r="CV35" s="621"/>
      <c r="CW35" s="621"/>
      <c r="CX35" s="621"/>
      <c r="CY35" s="622"/>
      <c r="CZ35" s="629">
        <v>1</v>
      </c>
      <c r="DA35" s="630"/>
      <c r="DB35" s="630"/>
      <c r="DC35" s="631"/>
      <c r="DD35" s="604">
        <v>46101</v>
      </c>
      <c r="DE35" s="621"/>
      <c r="DF35" s="621"/>
      <c r="DG35" s="621"/>
      <c r="DH35" s="621"/>
      <c r="DI35" s="621"/>
      <c r="DJ35" s="621"/>
      <c r="DK35" s="622"/>
      <c r="DL35" s="604">
        <v>46101</v>
      </c>
      <c r="DM35" s="621"/>
      <c r="DN35" s="621"/>
      <c r="DO35" s="621"/>
      <c r="DP35" s="621"/>
      <c r="DQ35" s="621"/>
      <c r="DR35" s="621"/>
      <c r="DS35" s="621"/>
      <c r="DT35" s="621"/>
      <c r="DU35" s="621"/>
      <c r="DV35" s="622"/>
      <c r="DW35" s="600">
        <v>1.5</v>
      </c>
      <c r="DX35" s="623"/>
      <c r="DY35" s="623"/>
      <c r="DZ35" s="623"/>
      <c r="EA35" s="623"/>
      <c r="EB35" s="623"/>
      <c r="EC35" s="624"/>
    </row>
    <row r="36" spans="2:133" ht="11.25" customHeight="1" x14ac:dyDescent="0.15">
      <c r="B36" s="638" t="s">
        <v>310</v>
      </c>
      <c r="C36" s="639"/>
      <c r="D36" s="639"/>
      <c r="E36" s="639"/>
      <c r="F36" s="639"/>
      <c r="G36" s="639"/>
      <c r="H36" s="639"/>
      <c r="I36" s="639"/>
      <c r="J36" s="639"/>
      <c r="K36" s="639"/>
      <c r="L36" s="639"/>
      <c r="M36" s="639"/>
      <c r="N36" s="639"/>
      <c r="O36" s="639"/>
      <c r="P36" s="639"/>
      <c r="Q36" s="640"/>
      <c r="R36" s="667">
        <v>5172466</v>
      </c>
      <c r="S36" s="668"/>
      <c r="T36" s="668"/>
      <c r="U36" s="668"/>
      <c r="V36" s="668"/>
      <c r="W36" s="668"/>
      <c r="X36" s="668"/>
      <c r="Y36" s="669"/>
      <c r="Z36" s="670">
        <v>100</v>
      </c>
      <c r="AA36" s="670"/>
      <c r="AB36" s="670"/>
      <c r="AC36" s="670"/>
      <c r="AD36" s="671">
        <v>2888893</v>
      </c>
      <c r="AE36" s="671"/>
      <c r="AF36" s="671"/>
      <c r="AG36" s="671"/>
      <c r="AH36" s="671"/>
      <c r="AI36" s="671"/>
      <c r="AJ36" s="671"/>
      <c r="AK36" s="671"/>
      <c r="AL36" s="672">
        <v>100</v>
      </c>
      <c r="AM36" s="664"/>
      <c r="AN36" s="664"/>
      <c r="AO36" s="673"/>
      <c r="AQ36" s="674" t="s">
        <v>311</v>
      </c>
      <c r="AR36" s="675"/>
      <c r="AS36" s="675"/>
      <c r="AT36" s="675"/>
      <c r="AU36" s="675"/>
      <c r="AV36" s="675"/>
      <c r="AW36" s="675"/>
      <c r="AX36" s="675"/>
      <c r="AY36" s="676"/>
      <c r="AZ36" s="595">
        <v>144288</v>
      </c>
      <c r="BA36" s="596"/>
      <c r="BB36" s="596"/>
      <c r="BC36" s="596"/>
      <c r="BD36" s="621"/>
      <c r="BE36" s="621"/>
      <c r="BF36" s="652"/>
      <c r="BG36" s="609" t="s">
        <v>312</v>
      </c>
      <c r="BH36" s="610"/>
      <c r="BI36" s="610"/>
      <c r="BJ36" s="610"/>
      <c r="BK36" s="610"/>
      <c r="BL36" s="610"/>
      <c r="BM36" s="610"/>
      <c r="BN36" s="610"/>
      <c r="BO36" s="610"/>
      <c r="BP36" s="610"/>
      <c r="BQ36" s="610"/>
      <c r="BR36" s="610"/>
      <c r="BS36" s="610"/>
      <c r="BT36" s="610"/>
      <c r="BU36" s="611"/>
      <c r="BV36" s="595">
        <v>-8764</v>
      </c>
      <c r="BW36" s="596"/>
      <c r="BX36" s="596"/>
      <c r="BY36" s="596"/>
      <c r="BZ36" s="596"/>
      <c r="CA36" s="596"/>
      <c r="CB36" s="605"/>
      <c r="CD36" s="609" t="s">
        <v>313</v>
      </c>
      <c r="CE36" s="610"/>
      <c r="CF36" s="610"/>
      <c r="CG36" s="610"/>
      <c r="CH36" s="610"/>
      <c r="CI36" s="610"/>
      <c r="CJ36" s="610"/>
      <c r="CK36" s="610"/>
      <c r="CL36" s="610"/>
      <c r="CM36" s="610"/>
      <c r="CN36" s="610"/>
      <c r="CO36" s="610"/>
      <c r="CP36" s="610"/>
      <c r="CQ36" s="611"/>
      <c r="CR36" s="595">
        <v>781176</v>
      </c>
      <c r="CS36" s="596"/>
      <c r="CT36" s="596"/>
      <c r="CU36" s="596"/>
      <c r="CV36" s="596"/>
      <c r="CW36" s="596"/>
      <c r="CX36" s="596"/>
      <c r="CY36" s="597"/>
      <c r="CZ36" s="629">
        <v>15.8</v>
      </c>
      <c r="DA36" s="630"/>
      <c r="DB36" s="630"/>
      <c r="DC36" s="631"/>
      <c r="DD36" s="604">
        <v>723282</v>
      </c>
      <c r="DE36" s="596"/>
      <c r="DF36" s="596"/>
      <c r="DG36" s="596"/>
      <c r="DH36" s="596"/>
      <c r="DI36" s="596"/>
      <c r="DJ36" s="596"/>
      <c r="DK36" s="597"/>
      <c r="DL36" s="604">
        <v>596360</v>
      </c>
      <c r="DM36" s="596"/>
      <c r="DN36" s="596"/>
      <c r="DO36" s="596"/>
      <c r="DP36" s="596"/>
      <c r="DQ36" s="596"/>
      <c r="DR36" s="596"/>
      <c r="DS36" s="596"/>
      <c r="DT36" s="596"/>
      <c r="DU36" s="596"/>
      <c r="DV36" s="597"/>
      <c r="DW36" s="600">
        <v>19.2</v>
      </c>
      <c r="DX36" s="623"/>
      <c r="DY36" s="623"/>
      <c r="DZ36" s="623"/>
      <c r="EA36" s="623"/>
      <c r="EB36" s="623"/>
      <c r="EC36" s="624"/>
    </row>
    <row r="37" spans="2:133" ht="11.25" customHeight="1" x14ac:dyDescent="0.15">
      <c r="AQ37" s="674" t="s">
        <v>314</v>
      </c>
      <c r="AR37" s="675"/>
      <c r="AS37" s="675"/>
      <c r="AT37" s="675"/>
      <c r="AU37" s="675"/>
      <c r="AV37" s="675"/>
      <c r="AW37" s="675"/>
      <c r="AX37" s="675"/>
      <c r="AY37" s="676"/>
      <c r="AZ37" s="595">
        <v>38169</v>
      </c>
      <c r="BA37" s="596"/>
      <c r="BB37" s="596"/>
      <c r="BC37" s="596"/>
      <c r="BD37" s="621"/>
      <c r="BE37" s="621"/>
      <c r="BF37" s="652"/>
      <c r="BG37" s="609" t="s">
        <v>315</v>
      </c>
      <c r="BH37" s="610"/>
      <c r="BI37" s="610"/>
      <c r="BJ37" s="610"/>
      <c r="BK37" s="610"/>
      <c r="BL37" s="610"/>
      <c r="BM37" s="610"/>
      <c r="BN37" s="610"/>
      <c r="BO37" s="610"/>
      <c r="BP37" s="610"/>
      <c r="BQ37" s="610"/>
      <c r="BR37" s="610"/>
      <c r="BS37" s="610"/>
      <c r="BT37" s="610"/>
      <c r="BU37" s="611"/>
      <c r="BV37" s="595">
        <v>1776</v>
      </c>
      <c r="BW37" s="596"/>
      <c r="BX37" s="596"/>
      <c r="BY37" s="596"/>
      <c r="BZ37" s="596"/>
      <c r="CA37" s="596"/>
      <c r="CB37" s="605"/>
      <c r="CD37" s="609" t="s">
        <v>316</v>
      </c>
      <c r="CE37" s="610"/>
      <c r="CF37" s="610"/>
      <c r="CG37" s="610"/>
      <c r="CH37" s="610"/>
      <c r="CI37" s="610"/>
      <c r="CJ37" s="610"/>
      <c r="CK37" s="610"/>
      <c r="CL37" s="610"/>
      <c r="CM37" s="610"/>
      <c r="CN37" s="610"/>
      <c r="CO37" s="610"/>
      <c r="CP37" s="610"/>
      <c r="CQ37" s="611"/>
      <c r="CR37" s="595">
        <v>446433</v>
      </c>
      <c r="CS37" s="621"/>
      <c r="CT37" s="621"/>
      <c r="CU37" s="621"/>
      <c r="CV37" s="621"/>
      <c r="CW37" s="621"/>
      <c r="CX37" s="621"/>
      <c r="CY37" s="622"/>
      <c r="CZ37" s="629">
        <v>9</v>
      </c>
      <c r="DA37" s="630"/>
      <c r="DB37" s="630"/>
      <c r="DC37" s="631"/>
      <c r="DD37" s="604">
        <v>446433</v>
      </c>
      <c r="DE37" s="621"/>
      <c r="DF37" s="621"/>
      <c r="DG37" s="621"/>
      <c r="DH37" s="621"/>
      <c r="DI37" s="621"/>
      <c r="DJ37" s="621"/>
      <c r="DK37" s="622"/>
      <c r="DL37" s="604">
        <v>443484</v>
      </c>
      <c r="DM37" s="621"/>
      <c r="DN37" s="621"/>
      <c r="DO37" s="621"/>
      <c r="DP37" s="621"/>
      <c r="DQ37" s="621"/>
      <c r="DR37" s="621"/>
      <c r="DS37" s="621"/>
      <c r="DT37" s="621"/>
      <c r="DU37" s="621"/>
      <c r="DV37" s="622"/>
      <c r="DW37" s="600">
        <v>14.3</v>
      </c>
      <c r="DX37" s="623"/>
      <c r="DY37" s="623"/>
      <c r="DZ37" s="623"/>
      <c r="EA37" s="623"/>
      <c r="EB37" s="623"/>
      <c r="EC37" s="624"/>
    </row>
    <row r="38" spans="2:133" ht="11.25" customHeight="1" x14ac:dyDescent="0.15">
      <c r="AQ38" s="674" t="s">
        <v>317</v>
      </c>
      <c r="AR38" s="675"/>
      <c r="AS38" s="675"/>
      <c r="AT38" s="675"/>
      <c r="AU38" s="675"/>
      <c r="AV38" s="675"/>
      <c r="AW38" s="675"/>
      <c r="AX38" s="675"/>
      <c r="AY38" s="676"/>
      <c r="AZ38" s="595" t="s">
        <v>318</v>
      </c>
      <c r="BA38" s="596"/>
      <c r="BB38" s="596"/>
      <c r="BC38" s="596"/>
      <c r="BD38" s="621"/>
      <c r="BE38" s="621"/>
      <c r="BF38" s="652"/>
      <c r="BG38" s="609" t="s">
        <v>319</v>
      </c>
      <c r="BH38" s="610"/>
      <c r="BI38" s="610"/>
      <c r="BJ38" s="610"/>
      <c r="BK38" s="610"/>
      <c r="BL38" s="610"/>
      <c r="BM38" s="610"/>
      <c r="BN38" s="610"/>
      <c r="BO38" s="610"/>
      <c r="BP38" s="610"/>
      <c r="BQ38" s="610"/>
      <c r="BR38" s="610"/>
      <c r="BS38" s="610"/>
      <c r="BT38" s="610"/>
      <c r="BU38" s="611"/>
      <c r="BV38" s="595">
        <v>3126</v>
      </c>
      <c r="BW38" s="596"/>
      <c r="BX38" s="596"/>
      <c r="BY38" s="596"/>
      <c r="BZ38" s="596"/>
      <c r="CA38" s="596"/>
      <c r="CB38" s="605"/>
      <c r="CD38" s="609" t="s">
        <v>320</v>
      </c>
      <c r="CE38" s="610"/>
      <c r="CF38" s="610"/>
      <c r="CG38" s="610"/>
      <c r="CH38" s="610"/>
      <c r="CI38" s="610"/>
      <c r="CJ38" s="610"/>
      <c r="CK38" s="610"/>
      <c r="CL38" s="610"/>
      <c r="CM38" s="610"/>
      <c r="CN38" s="610"/>
      <c r="CO38" s="610"/>
      <c r="CP38" s="610"/>
      <c r="CQ38" s="611"/>
      <c r="CR38" s="595">
        <v>513997</v>
      </c>
      <c r="CS38" s="596"/>
      <c r="CT38" s="596"/>
      <c r="CU38" s="596"/>
      <c r="CV38" s="596"/>
      <c r="CW38" s="596"/>
      <c r="CX38" s="596"/>
      <c r="CY38" s="597"/>
      <c r="CZ38" s="629">
        <v>10.4</v>
      </c>
      <c r="DA38" s="630"/>
      <c r="DB38" s="630"/>
      <c r="DC38" s="631"/>
      <c r="DD38" s="604">
        <v>436494</v>
      </c>
      <c r="DE38" s="596"/>
      <c r="DF38" s="596"/>
      <c r="DG38" s="596"/>
      <c r="DH38" s="596"/>
      <c r="DI38" s="596"/>
      <c r="DJ38" s="596"/>
      <c r="DK38" s="597"/>
      <c r="DL38" s="604">
        <v>279985</v>
      </c>
      <c r="DM38" s="596"/>
      <c r="DN38" s="596"/>
      <c r="DO38" s="596"/>
      <c r="DP38" s="596"/>
      <c r="DQ38" s="596"/>
      <c r="DR38" s="596"/>
      <c r="DS38" s="596"/>
      <c r="DT38" s="596"/>
      <c r="DU38" s="596"/>
      <c r="DV38" s="597"/>
      <c r="DW38" s="600">
        <v>9</v>
      </c>
      <c r="DX38" s="623"/>
      <c r="DY38" s="623"/>
      <c r="DZ38" s="623"/>
      <c r="EA38" s="623"/>
      <c r="EB38" s="623"/>
      <c r="EC38" s="624"/>
    </row>
    <row r="39" spans="2:133" ht="11.25" customHeight="1" x14ac:dyDescent="0.15">
      <c r="AQ39" s="674" t="s">
        <v>321</v>
      </c>
      <c r="AR39" s="675"/>
      <c r="AS39" s="675"/>
      <c r="AT39" s="675"/>
      <c r="AU39" s="675"/>
      <c r="AV39" s="675"/>
      <c r="AW39" s="675"/>
      <c r="AX39" s="675"/>
      <c r="AY39" s="676"/>
      <c r="AZ39" s="595" t="s">
        <v>318</v>
      </c>
      <c r="BA39" s="596"/>
      <c r="BB39" s="596"/>
      <c r="BC39" s="596"/>
      <c r="BD39" s="621"/>
      <c r="BE39" s="621"/>
      <c r="BF39" s="652"/>
      <c r="BG39" s="678" t="s">
        <v>322</v>
      </c>
      <c r="BH39" s="679"/>
      <c r="BI39" s="679"/>
      <c r="BJ39" s="679"/>
      <c r="BK39" s="679"/>
      <c r="BL39" s="189"/>
      <c r="BM39" s="610" t="s">
        <v>323</v>
      </c>
      <c r="BN39" s="610"/>
      <c r="BO39" s="610"/>
      <c r="BP39" s="610"/>
      <c r="BQ39" s="610"/>
      <c r="BR39" s="610"/>
      <c r="BS39" s="610"/>
      <c r="BT39" s="610"/>
      <c r="BU39" s="611"/>
      <c r="BV39" s="595">
        <v>105</v>
      </c>
      <c r="BW39" s="596"/>
      <c r="BX39" s="596"/>
      <c r="BY39" s="596"/>
      <c r="BZ39" s="596"/>
      <c r="CA39" s="596"/>
      <c r="CB39" s="605"/>
      <c r="CD39" s="609" t="s">
        <v>324</v>
      </c>
      <c r="CE39" s="610"/>
      <c r="CF39" s="610"/>
      <c r="CG39" s="610"/>
      <c r="CH39" s="610"/>
      <c r="CI39" s="610"/>
      <c r="CJ39" s="610"/>
      <c r="CK39" s="610"/>
      <c r="CL39" s="610"/>
      <c r="CM39" s="610"/>
      <c r="CN39" s="610"/>
      <c r="CO39" s="610"/>
      <c r="CP39" s="610"/>
      <c r="CQ39" s="611"/>
      <c r="CR39" s="595">
        <v>278112</v>
      </c>
      <c r="CS39" s="621"/>
      <c r="CT39" s="621"/>
      <c r="CU39" s="621"/>
      <c r="CV39" s="621"/>
      <c r="CW39" s="621"/>
      <c r="CX39" s="621"/>
      <c r="CY39" s="622"/>
      <c r="CZ39" s="629">
        <v>5.6</v>
      </c>
      <c r="DA39" s="630"/>
      <c r="DB39" s="630"/>
      <c r="DC39" s="631"/>
      <c r="DD39" s="604">
        <v>275900</v>
      </c>
      <c r="DE39" s="621"/>
      <c r="DF39" s="621"/>
      <c r="DG39" s="621"/>
      <c r="DH39" s="621"/>
      <c r="DI39" s="621"/>
      <c r="DJ39" s="621"/>
      <c r="DK39" s="622"/>
      <c r="DL39" s="604" t="s">
        <v>318</v>
      </c>
      <c r="DM39" s="621"/>
      <c r="DN39" s="621"/>
      <c r="DO39" s="621"/>
      <c r="DP39" s="621"/>
      <c r="DQ39" s="621"/>
      <c r="DR39" s="621"/>
      <c r="DS39" s="621"/>
      <c r="DT39" s="621"/>
      <c r="DU39" s="621"/>
      <c r="DV39" s="622"/>
      <c r="DW39" s="600" t="s">
        <v>318</v>
      </c>
      <c r="DX39" s="623"/>
      <c r="DY39" s="623"/>
      <c r="DZ39" s="623"/>
      <c r="EA39" s="623"/>
      <c r="EB39" s="623"/>
      <c r="EC39" s="624"/>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325</v>
      </c>
      <c r="AR40" s="675"/>
      <c r="AS40" s="675"/>
      <c r="AT40" s="675"/>
      <c r="AU40" s="675"/>
      <c r="AV40" s="675"/>
      <c r="AW40" s="675"/>
      <c r="AX40" s="675"/>
      <c r="AY40" s="676"/>
      <c r="AZ40" s="595">
        <v>111102</v>
      </c>
      <c r="BA40" s="596"/>
      <c r="BB40" s="596"/>
      <c r="BC40" s="596"/>
      <c r="BD40" s="621"/>
      <c r="BE40" s="621"/>
      <c r="BF40" s="652"/>
      <c r="BG40" s="678"/>
      <c r="BH40" s="679"/>
      <c r="BI40" s="679"/>
      <c r="BJ40" s="679"/>
      <c r="BK40" s="679"/>
      <c r="BL40" s="189"/>
      <c r="BM40" s="610" t="s">
        <v>326</v>
      </c>
      <c r="BN40" s="610"/>
      <c r="BO40" s="610"/>
      <c r="BP40" s="610"/>
      <c r="BQ40" s="610"/>
      <c r="BR40" s="610"/>
      <c r="BS40" s="610"/>
      <c r="BT40" s="610"/>
      <c r="BU40" s="611"/>
      <c r="BV40" s="595">
        <v>98</v>
      </c>
      <c r="BW40" s="596"/>
      <c r="BX40" s="596"/>
      <c r="BY40" s="596"/>
      <c r="BZ40" s="596"/>
      <c r="CA40" s="596"/>
      <c r="CB40" s="605"/>
      <c r="CD40" s="609" t="s">
        <v>327</v>
      </c>
      <c r="CE40" s="610"/>
      <c r="CF40" s="610"/>
      <c r="CG40" s="610"/>
      <c r="CH40" s="610"/>
      <c r="CI40" s="610"/>
      <c r="CJ40" s="610"/>
      <c r="CK40" s="610"/>
      <c r="CL40" s="610"/>
      <c r="CM40" s="610"/>
      <c r="CN40" s="610"/>
      <c r="CO40" s="610"/>
      <c r="CP40" s="610"/>
      <c r="CQ40" s="611"/>
      <c r="CR40" s="595">
        <v>29439</v>
      </c>
      <c r="CS40" s="596"/>
      <c r="CT40" s="596"/>
      <c r="CU40" s="596"/>
      <c r="CV40" s="596"/>
      <c r="CW40" s="596"/>
      <c r="CX40" s="596"/>
      <c r="CY40" s="597"/>
      <c r="CZ40" s="629">
        <v>0.6</v>
      </c>
      <c r="DA40" s="630"/>
      <c r="DB40" s="630"/>
      <c r="DC40" s="631"/>
      <c r="DD40" s="604">
        <v>18249</v>
      </c>
      <c r="DE40" s="596"/>
      <c r="DF40" s="596"/>
      <c r="DG40" s="596"/>
      <c r="DH40" s="596"/>
      <c r="DI40" s="596"/>
      <c r="DJ40" s="596"/>
      <c r="DK40" s="597"/>
      <c r="DL40" s="604" t="s">
        <v>318</v>
      </c>
      <c r="DM40" s="596"/>
      <c r="DN40" s="596"/>
      <c r="DO40" s="596"/>
      <c r="DP40" s="596"/>
      <c r="DQ40" s="596"/>
      <c r="DR40" s="596"/>
      <c r="DS40" s="596"/>
      <c r="DT40" s="596"/>
      <c r="DU40" s="596"/>
      <c r="DV40" s="597"/>
      <c r="DW40" s="600" t="s">
        <v>318</v>
      </c>
      <c r="DX40" s="623"/>
      <c r="DY40" s="623"/>
      <c r="DZ40" s="623"/>
      <c r="EA40" s="623"/>
      <c r="EB40" s="623"/>
      <c r="EC40" s="624"/>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328</v>
      </c>
      <c r="AR41" s="616"/>
      <c r="AS41" s="616"/>
      <c r="AT41" s="616"/>
      <c r="AU41" s="616"/>
      <c r="AV41" s="616"/>
      <c r="AW41" s="616"/>
      <c r="AX41" s="616"/>
      <c r="AY41" s="617"/>
      <c r="AZ41" s="667">
        <v>258607</v>
      </c>
      <c r="BA41" s="668"/>
      <c r="BB41" s="668"/>
      <c r="BC41" s="668"/>
      <c r="BD41" s="663"/>
      <c r="BE41" s="663"/>
      <c r="BF41" s="665"/>
      <c r="BG41" s="680"/>
      <c r="BH41" s="681"/>
      <c r="BI41" s="681"/>
      <c r="BJ41" s="681"/>
      <c r="BK41" s="681"/>
      <c r="BL41" s="191"/>
      <c r="BM41" s="616" t="s">
        <v>329</v>
      </c>
      <c r="BN41" s="616"/>
      <c r="BO41" s="616"/>
      <c r="BP41" s="616"/>
      <c r="BQ41" s="616"/>
      <c r="BR41" s="616"/>
      <c r="BS41" s="616"/>
      <c r="BT41" s="616"/>
      <c r="BU41" s="617"/>
      <c r="BV41" s="667">
        <v>282</v>
      </c>
      <c r="BW41" s="668"/>
      <c r="BX41" s="668"/>
      <c r="BY41" s="668"/>
      <c r="BZ41" s="668"/>
      <c r="CA41" s="668"/>
      <c r="CB41" s="677"/>
      <c r="CD41" s="609" t="s">
        <v>330</v>
      </c>
      <c r="CE41" s="610"/>
      <c r="CF41" s="610"/>
      <c r="CG41" s="610"/>
      <c r="CH41" s="610"/>
      <c r="CI41" s="610"/>
      <c r="CJ41" s="610"/>
      <c r="CK41" s="610"/>
      <c r="CL41" s="610"/>
      <c r="CM41" s="610"/>
      <c r="CN41" s="610"/>
      <c r="CO41" s="610"/>
      <c r="CP41" s="610"/>
      <c r="CQ41" s="611"/>
      <c r="CR41" s="595" t="s">
        <v>331</v>
      </c>
      <c r="CS41" s="621"/>
      <c r="CT41" s="621"/>
      <c r="CU41" s="621"/>
      <c r="CV41" s="621"/>
      <c r="CW41" s="621"/>
      <c r="CX41" s="621"/>
      <c r="CY41" s="622"/>
      <c r="CZ41" s="629" t="s">
        <v>331</v>
      </c>
      <c r="DA41" s="630"/>
      <c r="DB41" s="630"/>
      <c r="DC41" s="631"/>
      <c r="DD41" s="604" t="s">
        <v>331</v>
      </c>
      <c r="DE41" s="621"/>
      <c r="DF41" s="621"/>
      <c r="DG41" s="621"/>
      <c r="DH41" s="621"/>
      <c r="DI41" s="621"/>
      <c r="DJ41" s="621"/>
      <c r="DK41" s="622"/>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333</v>
      </c>
      <c r="CE42" s="593"/>
      <c r="CF42" s="593"/>
      <c r="CG42" s="593"/>
      <c r="CH42" s="593"/>
      <c r="CI42" s="593"/>
      <c r="CJ42" s="593"/>
      <c r="CK42" s="593"/>
      <c r="CL42" s="593"/>
      <c r="CM42" s="593"/>
      <c r="CN42" s="593"/>
      <c r="CO42" s="593"/>
      <c r="CP42" s="593"/>
      <c r="CQ42" s="594"/>
      <c r="CR42" s="595">
        <v>534539</v>
      </c>
      <c r="CS42" s="596"/>
      <c r="CT42" s="596"/>
      <c r="CU42" s="596"/>
      <c r="CV42" s="596"/>
      <c r="CW42" s="596"/>
      <c r="CX42" s="596"/>
      <c r="CY42" s="597"/>
      <c r="CZ42" s="629">
        <v>10.8</v>
      </c>
      <c r="DA42" s="688"/>
      <c r="DB42" s="688"/>
      <c r="DC42" s="689"/>
      <c r="DD42" s="604">
        <v>130525</v>
      </c>
      <c r="DE42" s="596"/>
      <c r="DF42" s="596"/>
      <c r="DG42" s="596"/>
      <c r="DH42" s="596"/>
      <c r="DI42" s="596"/>
      <c r="DJ42" s="596"/>
      <c r="DK42" s="597"/>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335</v>
      </c>
      <c r="CE43" s="593"/>
      <c r="CF43" s="593"/>
      <c r="CG43" s="593"/>
      <c r="CH43" s="593"/>
      <c r="CI43" s="593"/>
      <c r="CJ43" s="593"/>
      <c r="CK43" s="593"/>
      <c r="CL43" s="593"/>
      <c r="CM43" s="593"/>
      <c r="CN43" s="593"/>
      <c r="CO43" s="593"/>
      <c r="CP43" s="593"/>
      <c r="CQ43" s="594"/>
      <c r="CR43" s="595">
        <v>22355</v>
      </c>
      <c r="CS43" s="621"/>
      <c r="CT43" s="621"/>
      <c r="CU43" s="621"/>
      <c r="CV43" s="621"/>
      <c r="CW43" s="621"/>
      <c r="CX43" s="621"/>
      <c r="CY43" s="622"/>
      <c r="CZ43" s="629">
        <v>0.5</v>
      </c>
      <c r="DA43" s="630"/>
      <c r="DB43" s="630"/>
      <c r="DC43" s="631"/>
      <c r="DD43" s="604">
        <v>22355</v>
      </c>
      <c r="DE43" s="621"/>
      <c r="DF43" s="621"/>
      <c r="DG43" s="621"/>
      <c r="DH43" s="621"/>
      <c r="DI43" s="621"/>
      <c r="DJ43" s="621"/>
      <c r="DK43" s="622"/>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4" t="s">
        <v>336</v>
      </c>
      <c r="CD44" s="701" t="s">
        <v>288</v>
      </c>
      <c r="CE44" s="702"/>
      <c r="CF44" s="592" t="s">
        <v>337</v>
      </c>
      <c r="CG44" s="593"/>
      <c r="CH44" s="593"/>
      <c r="CI44" s="593"/>
      <c r="CJ44" s="593"/>
      <c r="CK44" s="593"/>
      <c r="CL44" s="593"/>
      <c r="CM44" s="593"/>
      <c r="CN44" s="593"/>
      <c r="CO44" s="593"/>
      <c r="CP44" s="593"/>
      <c r="CQ44" s="594"/>
      <c r="CR44" s="595">
        <v>534539</v>
      </c>
      <c r="CS44" s="596"/>
      <c r="CT44" s="596"/>
      <c r="CU44" s="596"/>
      <c r="CV44" s="596"/>
      <c r="CW44" s="596"/>
      <c r="CX44" s="596"/>
      <c r="CY44" s="597"/>
      <c r="CZ44" s="629">
        <v>10.8</v>
      </c>
      <c r="DA44" s="688"/>
      <c r="DB44" s="688"/>
      <c r="DC44" s="689"/>
      <c r="DD44" s="604">
        <v>130525</v>
      </c>
      <c r="DE44" s="596"/>
      <c r="DF44" s="596"/>
      <c r="DG44" s="596"/>
      <c r="DH44" s="596"/>
      <c r="DI44" s="596"/>
      <c r="DJ44" s="596"/>
      <c r="DK44" s="597"/>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3"/>
      <c r="CE45" s="704"/>
      <c r="CF45" s="592" t="s">
        <v>338</v>
      </c>
      <c r="CG45" s="593"/>
      <c r="CH45" s="593"/>
      <c r="CI45" s="593"/>
      <c r="CJ45" s="593"/>
      <c r="CK45" s="593"/>
      <c r="CL45" s="593"/>
      <c r="CM45" s="593"/>
      <c r="CN45" s="593"/>
      <c r="CO45" s="593"/>
      <c r="CP45" s="593"/>
      <c r="CQ45" s="594"/>
      <c r="CR45" s="595">
        <v>57530</v>
      </c>
      <c r="CS45" s="621"/>
      <c r="CT45" s="621"/>
      <c r="CU45" s="621"/>
      <c r="CV45" s="621"/>
      <c r="CW45" s="621"/>
      <c r="CX45" s="621"/>
      <c r="CY45" s="622"/>
      <c r="CZ45" s="629">
        <v>1.2</v>
      </c>
      <c r="DA45" s="630"/>
      <c r="DB45" s="630"/>
      <c r="DC45" s="631"/>
      <c r="DD45" s="604">
        <v>9915</v>
      </c>
      <c r="DE45" s="621"/>
      <c r="DF45" s="621"/>
      <c r="DG45" s="621"/>
      <c r="DH45" s="621"/>
      <c r="DI45" s="621"/>
      <c r="DJ45" s="621"/>
      <c r="DK45" s="622"/>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3"/>
      <c r="CE46" s="704"/>
      <c r="CF46" s="592" t="s">
        <v>339</v>
      </c>
      <c r="CG46" s="593"/>
      <c r="CH46" s="593"/>
      <c r="CI46" s="593"/>
      <c r="CJ46" s="593"/>
      <c r="CK46" s="593"/>
      <c r="CL46" s="593"/>
      <c r="CM46" s="593"/>
      <c r="CN46" s="593"/>
      <c r="CO46" s="593"/>
      <c r="CP46" s="593"/>
      <c r="CQ46" s="594"/>
      <c r="CR46" s="595">
        <v>477009</v>
      </c>
      <c r="CS46" s="596"/>
      <c r="CT46" s="596"/>
      <c r="CU46" s="596"/>
      <c r="CV46" s="596"/>
      <c r="CW46" s="596"/>
      <c r="CX46" s="596"/>
      <c r="CY46" s="597"/>
      <c r="CZ46" s="629">
        <v>9.6</v>
      </c>
      <c r="DA46" s="688"/>
      <c r="DB46" s="688"/>
      <c r="DC46" s="689"/>
      <c r="DD46" s="604">
        <v>120610</v>
      </c>
      <c r="DE46" s="596"/>
      <c r="DF46" s="596"/>
      <c r="DG46" s="596"/>
      <c r="DH46" s="596"/>
      <c r="DI46" s="596"/>
      <c r="DJ46" s="596"/>
      <c r="DK46" s="597"/>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3"/>
      <c r="CE47" s="704"/>
      <c r="CF47" s="592" t="s">
        <v>340</v>
      </c>
      <c r="CG47" s="593"/>
      <c r="CH47" s="593"/>
      <c r="CI47" s="593"/>
      <c r="CJ47" s="593"/>
      <c r="CK47" s="593"/>
      <c r="CL47" s="593"/>
      <c r="CM47" s="593"/>
      <c r="CN47" s="593"/>
      <c r="CO47" s="593"/>
      <c r="CP47" s="593"/>
      <c r="CQ47" s="594"/>
      <c r="CR47" s="595" t="s">
        <v>111</v>
      </c>
      <c r="CS47" s="621"/>
      <c r="CT47" s="621"/>
      <c r="CU47" s="621"/>
      <c r="CV47" s="621"/>
      <c r="CW47" s="621"/>
      <c r="CX47" s="621"/>
      <c r="CY47" s="622"/>
      <c r="CZ47" s="629" t="s">
        <v>111</v>
      </c>
      <c r="DA47" s="630"/>
      <c r="DB47" s="630"/>
      <c r="DC47" s="631"/>
      <c r="DD47" s="604" t="s">
        <v>111</v>
      </c>
      <c r="DE47" s="621"/>
      <c r="DF47" s="621"/>
      <c r="DG47" s="621"/>
      <c r="DH47" s="621"/>
      <c r="DI47" s="621"/>
      <c r="DJ47" s="621"/>
      <c r="DK47" s="622"/>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5"/>
      <c r="CE48" s="706"/>
      <c r="CF48" s="592" t="s">
        <v>341</v>
      </c>
      <c r="CG48" s="593"/>
      <c r="CH48" s="593"/>
      <c r="CI48" s="593"/>
      <c r="CJ48" s="593"/>
      <c r="CK48" s="593"/>
      <c r="CL48" s="593"/>
      <c r="CM48" s="593"/>
      <c r="CN48" s="593"/>
      <c r="CO48" s="593"/>
      <c r="CP48" s="593"/>
      <c r="CQ48" s="594"/>
      <c r="CR48" s="595" t="s">
        <v>111</v>
      </c>
      <c r="CS48" s="596"/>
      <c r="CT48" s="596"/>
      <c r="CU48" s="596"/>
      <c r="CV48" s="596"/>
      <c r="CW48" s="596"/>
      <c r="CX48" s="596"/>
      <c r="CY48" s="597"/>
      <c r="CZ48" s="629" t="s">
        <v>111</v>
      </c>
      <c r="DA48" s="688"/>
      <c r="DB48" s="688"/>
      <c r="DC48" s="689"/>
      <c r="DD48" s="604" t="s">
        <v>111</v>
      </c>
      <c r="DE48" s="596"/>
      <c r="DF48" s="596"/>
      <c r="DG48" s="596"/>
      <c r="DH48" s="596"/>
      <c r="DI48" s="596"/>
      <c r="DJ48" s="596"/>
      <c r="DK48" s="597"/>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8" t="s">
        <v>342</v>
      </c>
      <c r="CE49" s="639"/>
      <c r="CF49" s="639"/>
      <c r="CG49" s="639"/>
      <c r="CH49" s="639"/>
      <c r="CI49" s="639"/>
      <c r="CJ49" s="639"/>
      <c r="CK49" s="639"/>
      <c r="CL49" s="639"/>
      <c r="CM49" s="639"/>
      <c r="CN49" s="639"/>
      <c r="CO49" s="639"/>
      <c r="CP49" s="639"/>
      <c r="CQ49" s="640"/>
      <c r="CR49" s="667">
        <v>4954660</v>
      </c>
      <c r="CS49" s="663"/>
      <c r="CT49" s="663"/>
      <c r="CU49" s="663"/>
      <c r="CV49" s="663"/>
      <c r="CW49" s="663"/>
      <c r="CX49" s="663"/>
      <c r="CY49" s="690"/>
      <c r="CZ49" s="691">
        <v>100</v>
      </c>
      <c r="DA49" s="692"/>
      <c r="DB49" s="692"/>
      <c r="DC49" s="693"/>
      <c r="DD49" s="694">
        <v>3771282</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344</v>
      </c>
      <c r="DK2" s="737"/>
      <c r="DL2" s="737"/>
      <c r="DM2" s="737"/>
      <c r="DN2" s="737"/>
      <c r="DO2" s="738"/>
      <c r="DP2" s="202"/>
      <c r="DQ2" s="736" t="s">
        <v>345</v>
      </c>
      <c r="DR2" s="737"/>
      <c r="DS2" s="737"/>
      <c r="DT2" s="737"/>
      <c r="DU2" s="737"/>
      <c r="DV2" s="737"/>
      <c r="DW2" s="737"/>
      <c r="DX2" s="737"/>
      <c r="DY2" s="737"/>
      <c r="DZ2" s="7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39" t="s">
        <v>346</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30" t="s">
        <v>348</v>
      </c>
      <c r="B5" s="731"/>
      <c r="C5" s="731"/>
      <c r="D5" s="731"/>
      <c r="E5" s="731"/>
      <c r="F5" s="731"/>
      <c r="G5" s="731"/>
      <c r="H5" s="731"/>
      <c r="I5" s="731"/>
      <c r="J5" s="731"/>
      <c r="K5" s="731"/>
      <c r="L5" s="731"/>
      <c r="M5" s="731"/>
      <c r="N5" s="731"/>
      <c r="O5" s="731"/>
      <c r="P5" s="732"/>
      <c r="Q5" s="707" t="s">
        <v>349</v>
      </c>
      <c r="R5" s="708"/>
      <c r="S5" s="708"/>
      <c r="T5" s="708"/>
      <c r="U5" s="709"/>
      <c r="V5" s="707" t="s">
        <v>350</v>
      </c>
      <c r="W5" s="708"/>
      <c r="X5" s="708"/>
      <c r="Y5" s="708"/>
      <c r="Z5" s="709"/>
      <c r="AA5" s="707" t="s">
        <v>351</v>
      </c>
      <c r="AB5" s="708"/>
      <c r="AC5" s="708"/>
      <c r="AD5" s="708"/>
      <c r="AE5" s="708"/>
      <c r="AF5" s="740" t="s">
        <v>352</v>
      </c>
      <c r="AG5" s="708"/>
      <c r="AH5" s="708"/>
      <c r="AI5" s="708"/>
      <c r="AJ5" s="719"/>
      <c r="AK5" s="708" t="s">
        <v>353</v>
      </c>
      <c r="AL5" s="708"/>
      <c r="AM5" s="708"/>
      <c r="AN5" s="708"/>
      <c r="AO5" s="709"/>
      <c r="AP5" s="707" t="s">
        <v>354</v>
      </c>
      <c r="AQ5" s="708"/>
      <c r="AR5" s="708"/>
      <c r="AS5" s="708"/>
      <c r="AT5" s="709"/>
      <c r="AU5" s="707" t="s">
        <v>355</v>
      </c>
      <c r="AV5" s="708"/>
      <c r="AW5" s="708"/>
      <c r="AX5" s="708"/>
      <c r="AY5" s="719"/>
      <c r="AZ5" s="209"/>
      <c r="BA5" s="209"/>
      <c r="BB5" s="209"/>
      <c r="BC5" s="209"/>
      <c r="BD5" s="209"/>
      <c r="BE5" s="210"/>
      <c r="BF5" s="210"/>
      <c r="BG5" s="210"/>
      <c r="BH5" s="210"/>
      <c r="BI5" s="210"/>
      <c r="BJ5" s="210"/>
      <c r="BK5" s="210"/>
      <c r="BL5" s="210"/>
      <c r="BM5" s="210"/>
      <c r="BN5" s="210"/>
      <c r="BO5" s="210"/>
      <c r="BP5" s="210"/>
      <c r="BQ5" s="730" t="s">
        <v>356</v>
      </c>
      <c r="BR5" s="731"/>
      <c r="BS5" s="731"/>
      <c r="BT5" s="731"/>
      <c r="BU5" s="731"/>
      <c r="BV5" s="731"/>
      <c r="BW5" s="731"/>
      <c r="BX5" s="731"/>
      <c r="BY5" s="731"/>
      <c r="BZ5" s="731"/>
      <c r="CA5" s="731"/>
      <c r="CB5" s="731"/>
      <c r="CC5" s="731"/>
      <c r="CD5" s="731"/>
      <c r="CE5" s="731"/>
      <c r="CF5" s="731"/>
      <c r="CG5" s="732"/>
      <c r="CH5" s="707" t="s">
        <v>357</v>
      </c>
      <c r="CI5" s="708"/>
      <c r="CJ5" s="708"/>
      <c r="CK5" s="708"/>
      <c r="CL5" s="709"/>
      <c r="CM5" s="707" t="s">
        <v>358</v>
      </c>
      <c r="CN5" s="708"/>
      <c r="CO5" s="708"/>
      <c r="CP5" s="708"/>
      <c r="CQ5" s="709"/>
      <c r="CR5" s="707" t="s">
        <v>359</v>
      </c>
      <c r="CS5" s="708"/>
      <c r="CT5" s="708"/>
      <c r="CU5" s="708"/>
      <c r="CV5" s="709"/>
      <c r="CW5" s="707" t="s">
        <v>360</v>
      </c>
      <c r="CX5" s="708"/>
      <c r="CY5" s="708"/>
      <c r="CZ5" s="708"/>
      <c r="DA5" s="709"/>
      <c r="DB5" s="707" t="s">
        <v>361</v>
      </c>
      <c r="DC5" s="708"/>
      <c r="DD5" s="708"/>
      <c r="DE5" s="708"/>
      <c r="DF5" s="709"/>
      <c r="DG5" s="713" t="s">
        <v>362</v>
      </c>
      <c r="DH5" s="714"/>
      <c r="DI5" s="714"/>
      <c r="DJ5" s="714"/>
      <c r="DK5" s="715"/>
      <c r="DL5" s="713" t="s">
        <v>363</v>
      </c>
      <c r="DM5" s="714"/>
      <c r="DN5" s="714"/>
      <c r="DO5" s="714"/>
      <c r="DP5" s="715"/>
      <c r="DQ5" s="707" t="s">
        <v>364</v>
      </c>
      <c r="DR5" s="708"/>
      <c r="DS5" s="708"/>
      <c r="DT5" s="708"/>
      <c r="DU5" s="709"/>
      <c r="DV5" s="707" t="s">
        <v>355</v>
      </c>
      <c r="DW5" s="708"/>
      <c r="DX5" s="708"/>
      <c r="DY5" s="708"/>
      <c r="DZ5" s="719"/>
      <c r="EA5" s="207"/>
    </row>
    <row r="6" spans="1:131" s="208"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15">
      <c r="A7" s="211">
        <v>1</v>
      </c>
      <c r="B7" s="721" t="s">
        <v>365</v>
      </c>
      <c r="C7" s="722"/>
      <c r="D7" s="722"/>
      <c r="E7" s="722"/>
      <c r="F7" s="722"/>
      <c r="G7" s="722"/>
      <c r="H7" s="722"/>
      <c r="I7" s="722"/>
      <c r="J7" s="722"/>
      <c r="K7" s="722"/>
      <c r="L7" s="722"/>
      <c r="M7" s="722"/>
      <c r="N7" s="722"/>
      <c r="O7" s="722"/>
      <c r="P7" s="723"/>
      <c r="Q7" s="724">
        <v>5173</v>
      </c>
      <c r="R7" s="725"/>
      <c r="S7" s="725"/>
      <c r="T7" s="725"/>
      <c r="U7" s="725"/>
      <c r="V7" s="725">
        <v>4955</v>
      </c>
      <c r="W7" s="725"/>
      <c r="X7" s="725"/>
      <c r="Y7" s="725"/>
      <c r="Z7" s="725"/>
      <c r="AA7" s="725">
        <v>218</v>
      </c>
      <c r="AB7" s="725"/>
      <c r="AC7" s="725"/>
      <c r="AD7" s="725"/>
      <c r="AE7" s="726"/>
      <c r="AF7" s="727">
        <v>176</v>
      </c>
      <c r="AG7" s="728"/>
      <c r="AH7" s="728"/>
      <c r="AI7" s="728"/>
      <c r="AJ7" s="729"/>
      <c r="AK7" s="764">
        <v>485</v>
      </c>
      <c r="AL7" s="765"/>
      <c r="AM7" s="765"/>
      <c r="AN7" s="765"/>
      <c r="AO7" s="765"/>
      <c r="AP7" s="765">
        <v>3616</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t="s">
        <v>540</v>
      </c>
      <c r="BS7" s="768" t="s">
        <v>541</v>
      </c>
      <c r="BT7" s="769"/>
      <c r="BU7" s="769"/>
      <c r="BV7" s="769"/>
      <c r="BW7" s="769"/>
      <c r="BX7" s="769"/>
      <c r="BY7" s="769"/>
      <c r="BZ7" s="769"/>
      <c r="CA7" s="769"/>
      <c r="CB7" s="769"/>
      <c r="CC7" s="769"/>
      <c r="CD7" s="769"/>
      <c r="CE7" s="769"/>
      <c r="CF7" s="769"/>
      <c r="CG7" s="770"/>
      <c r="CH7" s="761">
        <v>1</v>
      </c>
      <c r="CI7" s="762"/>
      <c r="CJ7" s="762"/>
      <c r="CK7" s="762"/>
      <c r="CL7" s="763"/>
      <c r="CM7" s="761">
        <v>30</v>
      </c>
      <c r="CN7" s="762"/>
      <c r="CO7" s="762"/>
      <c r="CP7" s="762"/>
      <c r="CQ7" s="763"/>
      <c r="CR7" s="761">
        <v>3</v>
      </c>
      <c r="CS7" s="762"/>
      <c r="CT7" s="762"/>
      <c r="CU7" s="762"/>
      <c r="CV7" s="763"/>
      <c r="CW7" s="761">
        <v>0</v>
      </c>
      <c r="CX7" s="762"/>
      <c r="CY7" s="762"/>
      <c r="CZ7" s="762"/>
      <c r="DA7" s="763"/>
      <c r="DB7" s="761" t="s">
        <v>474</v>
      </c>
      <c r="DC7" s="762"/>
      <c r="DD7" s="762"/>
      <c r="DE7" s="762"/>
      <c r="DF7" s="763"/>
      <c r="DG7" s="761">
        <v>1074</v>
      </c>
      <c r="DH7" s="762"/>
      <c r="DI7" s="762"/>
      <c r="DJ7" s="762"/>
      <c r="DK7" s="763"/>
      <c r="DL7" s="761" t="s">
        <v>474</v>
      </c>
      <c r="DM7" s="762"/>
      <c r="DN7" s="762"/>
      <c r="DO7" s="762"/>
      <c r="DP7" s="763"/>
      <c r="DQ7" s="761">
        <v>215</v>
      </c>
      <c r="DR7" s="762"/>
      <c r="DS7" s="762"/>
      <c r="DT7" s="762"/>
      <c r="DU7" s="763"/>
      <c r="DV7" s="742"/>
      <c r="DW7" s="743"/>
      <c r="DX7" s="743"/>
      <c r="DY7" s="743"/>
      <c r="DZ7" s="744"/>
      <c r="EA7" s="207"/>
    </row>
    <row r="8" spans="1:131" s="208" customFormat="1" ht="26.25" customHeight="1" x14ac:dyDescent="0.15">
      <c r="A8" s="214">
        <v>2</v>
      </c>
      <c r="B8" s="745"/>
      <c r="C8" s="746"/>
      <c r="D8" s="746"/>
      <c r="E8" s="746"/>
      <c r="F8" s="746"/>
      <c r="G8" s="746"/>
      <c r="H8" s="746"/>
      <c r="I8" s="746"/>
      <c r="J8" s="746"/>
      <c r="K8" s="746"/>
      <c r="L8" s="746"/>
      <c r="M8" s="746"/>
      <c r="N8" s="746"/>
      <c r="O8" s="746"/>
      <c r="P8" s="747"/>
      <c r="Q8" s="748"/>
      <c r="R8" s="749"/>
      <c r="S8" s="749"/>
      <c r="T8" s="749"/>
      <c r="U8" s="749"/>
      <c r="V8" s="749"/>
      <c r="W8" s="749"/>
      <c r="X8" s="749"/>
      <c r="Y8" s="749"/>
      <c r="Z8" s="749"/>
      <c r="AA8" s="749"/>
      <c r="AB8" s="749"/>
      <c r="AC8" s="749"/>
      <c r="AD8" s="749"/>
      <c r="AE8" s="750"/>
      <c r="AF8" s="751"/>
      <c r="AG8" s="752"/>
      <c r="AH8" s="752"/>
      <c r="AI8" s="752"/>
      <c r="AJ8" s="753"/>
      <c r="AK8" s="754"/>
      <c r="AL8" s="755"/>
      <c r="AM8" s="755"/>
      <c r="AN8" s="755"/>
      <c r="AO8" s="755"/>
      <c r="AP8" s="755"/>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c r="BT8" s="759"/>
      <c r="BU8" s="759"/>
      <c r="BV8" s="759"/>
      <c r="BW8" s="759"/>
      <c r="BX8" s="759"/>
      <c r="BY8" s="759"/>
      <c r="BZ8" s="759"/>
      <c r="CA8" s="759"/>
      <c r="CB8" s="759"/>
      <c r="CC8" s="759"/>
      <c r="CD8" s="759"/>
      <c r="CE8" s="759"/>
      <c r="CF8" s="759"/>
      <c r="CG8" s="760"/>
      <c r="CH8" s="771"/>
      <c r="CI8" s="772"/>
      <c r="CJ8" s="772"/>
      <c r="CK8" s="772"/>
      <c r="CL8" s="773"/>
      <c r="CM8" s="771"/>
      <c r="CN8" s="772"/>
      <c r="CO8" s="772"/>
      <c r="CP8" s="772"/>
      <c r="CQ8" s="773"/>
      <c r="CR8" s="771"/>
      <c r="CS8" s="772"/>
      <c r="CT8" s="772"/>
      <c r="CU8" s="772"/>
      <c r="CV8" s="773"/>
      <c r="CW8" s="771"/>
      <c r="CX8" s="772"/>
      <c r="CY8" s="772"/>
      <c r="CZ8" s="772"/>
      <c r="DA8" s="773"/>
      <c r="DB8" s="771"/>
      <c r="DC8" s="772"/>
      <c r="DD8" s="772"/>
      <c r="DE8" s="772"/>
      <c r="DF8" s="773"/>
      <c r="DG8" s="771"/>
      <c r="DH8" s="772"/>
      <c r="DI8" s="772"/>
      <c r="DJ8" s="772"/>
      <c r="DK8" s="773"/>
      <c r="DL8" s="771"/>
      <c r="DM8" s="772"/>
      <c r="DN8" s="772"/>
      <c r="DO8" s="772"/>
      <c r="DP8" s="773"/>
      <c r="DQ8" s="771"/>
      <c r="DR8" s="772"/>
      <c r="DS8" s="772"/>
      <c r="DT8" s="772"/>
      <c r="DU8" s="773"/>
      <c r="DV8" s="774"/>
      <c r="DW8" s="775"/>
      <c r="DX8" s="775"/>
      <c r="DY8" s="775"/>
      <c r="DZ8" s="776"/>
      <c r="EA8" s="207"/>
    </row>
    <row r="9" spans="1:131" s="208" customFormat="1" ht="26.25" customHeight="1" x14ac:dyDescent="0.15">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x14ac:dyDescent="0.15">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x14ac:dyDescent="0.15">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x14ac:dyDescent="0.15">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x14ac:dyDescent="0.15">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x14ac:dyDescent="0.15">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x14ac:dyDescent="0.15">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x14ac:dyDescent="0.15">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x14ac:dyDescent="0.15">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x14ac:dyDescent="0.15">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x14ac:dyDescent="0.15">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15">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2">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15">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366</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2">
      <c r="A23" s="217" t="s">
        <v>367</v>
      </c>
      <c r="B23" s="780" t="s">
        <v>368</v>
      </c>
      <c r="C23" s="781"/>
      <c r="D23" s="781"/>
      <c r="E23" s="781"/>
      <c r="F23" s="781"/>
      <c r="G23" s="781"/>
      <c r="H23" s="781"/>
      <c r="I23" s="781"/>
      <c r="J23" s="781"/>
      <c r="K23" s="781"/>
      <c r="L23" s="781"/>
      <c r="M23" s="781"/>
      <c r="N23" s="781"/>
      <c r="O23" s="781"/>
      <c r="P23" s="782"/>
      <c r="Q23" s="783">
        <v>5173</v>
      </c>
      <c r="R23" s="784"/>
      <c r="S23" s="784"/>
      <c r="T23" s="784"/>
      <c r="U23" s="784"/>
      <c r="V23" s="784">
        <v>4955</v>
      </c>
      <c r="W23" s="784"/>
      <c r="X23" s="784"/>
      <c r="Y23" s="784"/>
      <c r="Z23" s="784"/>
      <c r="AA23" s="784">
        <v>218</v>
      </c>
      <c r="AB23" s="784"/>
      <c r="AC23" s="784"/>
      <c r="AD23" s="784"/>
      <c r="AE23" s="785"/>
      <c r="AF23" s="786">
        <v>176</v>
      </c>
      <c r="AG23" s="784"/>
      <c r="AH23" s="784"/>
      <c r="AI23" s="784"/>
      <c r="AJ23" s="787"/>
      <c r="AK23" s="788"/>
      <c r="AL23" s="789"/>
      <c r="AM23" s="789"/>
      <c r="AN23" s="789"/>
      <c r="AO23" s="789"/>
      <c r="AP23" s="784">
        <v>3616</v>
      </c>
      <c r="AQ23" s="784"/>
      <c r="AR23" s="784"/>
      <c r="AS23" s="784"/>
      <c r="AT23" s="784"/>
      <c r="AU23" s="790"/>
      <c r="AV23" s="790"/>
      <c r="AW23" s="790"/>
      <c r="AX23" s="790"/>
      <c r="AY23" s="791"/>
      <c r="AZ23" s="799" t="s">
        <v>111</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15">
      <c r="A24" s="798" t="s">
        <v>369</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2">
      <c r="A25" s="739" t="s">
        <v>370</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15">
      <c r="A26" s="730" t="s">
        <v>348</v>
      </c>
      <c r="B26" s="731"/>
      <c r="C26" s="731"/>
      <c r="D26" s="731"/>
      <c r="E26" s="731"/>
      <c r="F26" s="731"/>
      <c r="G26" s="731"/>
      <c r="H26" s="731"/>
      <c r="I26" s="731"/>
      <c r="J26" s="731"/>
      <c r="K26" s="731"/>
      <c r="L26" s="731"/>
      <c r="M26" s="731"/>
      <c r="N26" s="731"/>
      <c r="O26" s="731"/>
      <c r="P26" s="732"/>
      <c r="Q26" s="707" t="s">
        <v>371</v>
      </c>
      <c r="R26" s="708"/>
      <c r="S26" s="708"/>
      <c r="T26" s="708"/>
      <c r="U26" s="709"/>
      <c r="V26" s="707" t="s">
        <v>372</v>
      </c>
      <c r="W26" s="708"/>
      <c r="X26" s="708"/>
      <c r="Y26" s="708"/>
      <c r="Z26" s="709"/>
      <c r="AA26" s="707" t="s">
        <v>373</v>
      </c>
      <c r="AB26" s="708"/>
      <c r="AC26" s="708"/>
      <c r="AD26" s="708"/>
      <c r="AE26" s="708"/>
      <c r="AF26" s="802" t="s">
        <v>374</v>
      </c>
      <c r="AG26" s="803"/>
      <c r="AH26" s="803"/>
      <c r="AI26" s="803"/>
      <c r="AJ26" s="804"/>
      <c r="AK26" s="708" t="s">
        <v>375</v>
      </c>
      <c r="AL26" s="708"/>
      <c r="AM26" s="708"/>
      <c r="AN26" s="708"/>
      <c r="AO26" s="709"/>
      <c r="AP26" s="707" t="s">
        <v>376</v>
      </c>
      <c r="AQ26" s="708"/>
      <c r="AR26" s="708"/>
      <c r="AS26" s="708"/>
      <c r="AT26" s="709"/>
      <c r="AU26" s="707" t="s">
        <v>377</v>
      </c>
      <c r="AV26" s="708"/>
      <c r="AW26" s="708"/>
      <c r="AX26" s="708"/>
      <c r="AY26" s="709"/>
      <c r="AZ26" s="707" t="s">
        <v>378</v>
      </c>
      <c r="BA26" s="708"/>
      <c r="BB26" s="708"/>
      <c r="BC26" s="708"/>
      <c r="BD26" s="709"/>
      <c r="BE26" s="707" t="s">
        <v>355</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15">
      <c r="A28" s="219">
        <v>1</v>
      </c>
      <c r="B28" s="721" t="s">
        <v>379</v>
      </c>
      <c r="C28" s="722"/>
      <c r="D28" s="722"/>
      <c r="E28" s="722"/>
      <c r="F28" s="722"/>
      <c r="G28" s="722"/>
      <c r="H28" s="722"/>
      <c r="I28" s="722"/>
      <c r="J28" s="722"/>
      <c r="K28" s="722"/>
      <c r="L28" s="722"/>
      <c r="M28" s="722"/>
      <c r="N28" s="722"/>
      <c r="O28" s="722"/>
      <c r="P28" s="723"/>
      <c r="Q28" s="812">
        <v>1532</v>
      </c>
      <c r="R28" s="813"/>
      <c r="S28" s="813"/>
      <c r="T28" s="813"/>
      <c r="U28" s="813"/>
      <c r="V28" s="813">
        <v>1522</v>
      </c>
      <c r="W28" s="813"/>
      <c r="X28" s="813"/>
      <c r="Y28" s="813"/>
      <c r="Z28" s="813"/>
      <c r="AA28" s="813">
        <v>10</v>
      </c>
      <c r="AB28" s="813"/>
      <c r="AC28" s="813"/>
      <c r="AD28" s="813"/>
      <c r="AE28" s="814"/>
      <c r="AF28" s="815">
        <v>10</v>
      </c>
      <c r="AG28" s="813"/>
      <c r="AH28" s="813"/>
      <c r="AI28" s="813"/>
      <c r="AJ28" s="816"/>
      <c r="AK28" s="817">
        <v>111</v>
      </c>
      <c r="AL28" s="808"/>
      <c r="AM28" s="808"/>
      <c r="AN28" s="808"/>
      <c r="AO28" s="808"/>
      <c r="AP28" s="808" t="s">
        <v>474</v>
      </c>
      <c r="AQ28" s="808"/>
      <c r="AR28" s="808"/>
      <c r="AS28" s="808"/>
      <c r="AT28" s="808"/>
      <c r="AU28" s="808" t="s">
        <v>474</v>
      </c>
      <c r="AV28" s="808"/>
      <c r="AW28" s="808"/>
      <c r="AX28" s="808"/>
      <c r="AY28" s="808"/>
      <c r="AZ28" s="809" t="s">
        <v>474</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15">
      <c r="A29" s="219">
        <v>2</v>
      </c>
      <c r="B29" s="745" t="s">
        <v>380</v>
      </c>
      <c r="C29" s="746"/>
      <c r="D29" s="746"/>
      <c r="E29" s="746"/>
      <c r="F29" s="746"/>
      <c r="G29" s="746"/>
      <c r="H29" s="746"/>
      <c r="I29" s="746"/>
      <c r="J29" s="746"/>
      <c r="K29" s="746"/>
      <c r="L29" s="746"/>
      <c r="M29" s="746"/>
      <c r="N29" s="746"/>
      <c r="O29" s="746"/>
      <c r="P29" s="747"/>
      <c r="Q29" s="748">
        <v>953</v>
      </c>
      <c r="R29" s="749"/>
      <c r="S29" s="749"/>
      <c r="T29" s="749"/>
      <c r="U29" s="749"/>
      <c r="V29" s="749">
        <v>886</v>
      </c>
      <c r="W29" s="749"/>
      <c r="X29" s="749"/>
      <c r="Y29" s="749"/>
      <c r="Z29" s="749"/>
      <c r="AA29" s="749">
        <v>67</v>
      </c>
      <c r="AB29" s="749"/>
      <c r="AC29" s="749"/>
      <c r="AD29" s="749"/>
      <c r="AE29" s="750"/>
      <c r="AF29" s="751">
        <v>67</v>
      </c>
      <c r="AG29" s="752"/>
      <c r="AH29" s="752"/>
      <c r="AI29" s="752"/>
      <c r="AJ29" s="753"/>
      <c r="AK29" s="820">
        <v>150</v>
      </c>
      <c r="AL29" s="821"/>
      <c r="AM29" s="821"/>
      <c r="AN29" s="821"/>
      <c r="AO29" s="821"/>
      <c r="AP29" s="821" t="s">
        <v>474</v>
      </c>
      <c r="AQ29" s="821"/>
      <c r="AR29" s="821"/>
      <c r="AS29" s="821"/>
      <c r="AT29" s="821"/>
      <c r="AU29" s="821" t="s">
        <v>474</v>
      </c>
      <c r="AV29" s="821"/>
      <c r="AW29" s="821"/>
      <c r="AX29" s="821"/>
      <c r="AY29" s="821"/>
      <c r="AZ29" s="822" t="s">
        <v>474</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15">
      <c r="A30" s="219">
        <v>3</v>
      </c>
      <c r="B30" s="745" t="s">
        <v>381</v>
      </c>
      <c r="C30" s="746"/>
      <c r="D30" s="746"/>
      <c r="E30" s="746"/>
      <c r="F30" s="746"/>
      <c r="G30" s="746"/>
      <c r="H30" s="746"/>
      <c r="I30" s="746"/>
      <c r="J30" s="746"/>
      <c r="K30" s="746"/>
      <c r="L30" s="746"/>
      <c r="M30" s="746"/>
      <c r="N30" s="746"/>
      <c r="O30" s="746"/>
      <c r="P30" s="747"/>
      <c r="Q30" s="748">
        <v>107</v>
      </c>
      <c r="R30" s="749"/>
      <c r="S30" s="749"/>
      <c r="T30" s="749"/>
      <c r="U30" s="749"/>
      <c r="V30" s="749">
        <v>104</v>
      </c>
      <c r="W30" s="749"/>
      <c r="X30" s="749"/>
      <c r="Y30" s="749"/>
      <c r="Z30" s="749"/>
      <c r="AA30" s="749">
        <v>3</v>
      </c>
      <c r="AB30" s="749"/>
      <c r="AC30" s="749"/>
      <c r="AD30" s="749"/>
      <c r="AE30" s="750"/>
      <c r="AF30" s="751">
        <v>3</v>
      </c>
      <c r="AG30" s="752"/>
      <c r="AH30" s="752"/>
      <c r="AI30" s="752"/>
      <c r="AJ30" s="753"/>
      <c r="AK30" s="820">
        <v>33</v>
      </c>
      <c r="AL30" s="821"/>
      <c r="AM30" s="821"/>
      <c r="AN30" s="821"/>
      <c r="AO30" s="821"/>
      <c r="AP30" s="821" t="s">
        <v>474</v>
      </c>
      <c r="AQ30" s="821"/>
      <c r="AR30" s="821"/>
      <c r="AS30" s="821"/>
      <c r="AT30" s="821"/>
      <c r="AU30" s="821" t="s">
        <v>474</v>
      </c>
      <c r="AV30" s="821"/>
      <c r="AW30" s="821"/>
      <c r="AX30" s="821"/>
      <c r="AY30" s="821"/>
      <c r="AZ30" s="822" t="s">
        <v>474</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15">
      <c r="A31" s="219">
        <v>4</v>
      </c>
      <c r="B31" s="745" t="s">
        <v>382</v>
      </c>
      <c r="C31" s="746"/>
      <c r="D31" s="746"/>
      <c r="E31" s="746"/>
      <c r="F31" s="746"/>
      <c r="G31" s="746"/>
      <c r="H31" s="746"/>
      <c r="I31" s="746"/>
      <c r="J31" s="746"/>
      <c r="K31" s="746"/>
      <c r="L31" s="746"/>
      <c r="M31" s="746"/>
      <c r="N31" s="746"/>
      <c r="O31" s="746"/>
      <c r="P31" s="747"/>
      <c r="Q31" s="748">
        <v>262</v>
      </c>
      <c r="R31" s="749"/>
      <c r="S31" s="749"/>
      <c r="T31" s="749"/>
      <c r="U31" s="749"/>
      <c r="V31" s="749">
        <v>237</v>
      </c>
      <c r="W31" s="749"/>
      <c r="X31" s="749"/>
      <c r="Y31" s="749"/>
      <c r="Z31" s="749"/>
      <c r="AA31" s="749">
        <v>25</v>
      </c>
      <c r="AB31" s="749"/>
      <c r="AC31" s="749"/>
      <c r="AD31" s="749"/>
      <c r="AE31" s="750"/>
      <c r="AF31" s="751">
        <v>42</v>
      </c>
      <c r="AG31" s="752"/>
      <c r="AH31" s="752"/>
      <c r="AI31" s="752"/>
      <c r="AJ31" s="753"/>
      <c r="AK31" s="820">
        <v>144</v>
      </c>
      <c r="AL31" s="821"/>
      <c r="AM31" s="821"/>
      <c r="AN31" s="821"/>
      <c r="AO31" s="821"/>
      <c r="AP31" s="821">
        <v>1180</v>
      </c>
      <c r="AQ31" s="821"/>
      <c r="AR31" s="821"/>
      <c r="AS31" s="821"/>
      <c r="AT31" s="821"/>
      <c r="AU31" s="821">
        <v>1180</v>
      </c>
      <c r="AV31" s="821"/>
      <c r="AW31" s="821"/>
      <c r="AX31" s="821"/>
      <c r="AY31" s="821"/>
      <c r="AZ31" s="822" t="s">
        <v>474</v>
      </c>
      <c r="BA31" s="822"/>
      <c r="BB31" s="822"/>
      <c r="BC31" s="822"/>
      <c r="BD31" s="822"/>
      <c r="BE31" s="818" t="s">
        <v>383</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15">
      <c r="A32" s="219">
        <v>5</v>
      </c>
      <c r="B32" s="745"/>
      <c r="C32" s="746"/>
      <c r="D32" s="746"/>
      <c r="E32" s="746"/>
      <c r="F32" s="746"/>
      <c r="G32" s="746"/>
      <c r="H32" s="746"/>
      <c r="I32" s="746"/>
      <c r="J32" s="746"/>
      <c r="K32" s="746"/>
      <c r="L32" s="746"/>
      <c r="M32" s="746"/>
      <c r="N32" s="746"/>
      <c r="O32" s="746"/>
      <c r="P32" s="747"/>
      <c r="Q32" s="748"/>
      <c r="R32" s="749"/>
      <c r="S32" s="749"/>
      <c r="T32" s="749"/>
      <c r="U32" s="749"/>
      <c r="V32" s="749"/>
      <c r="W32" s="749"/>
      <c r="X32" s="749"/>
      <c r="Y32" s="749"/>
      <c r="Z32" s="749"/>
      <c r="AA32" s="749"/>
      <c r="AB32" s="749"/>
      <c r="AC32" s="749"/>
      <c r="AD32" s="749"/>
      <c r="AE32" s="750"/>
      <c r="AF32" s="751"/>
      <c r="AG32" s="752"/>
      <c r="AH32" s="752"/>
      <c r="AI32" s="752"/>
      <c r="AJ32" s="753"/>
      <c r="AK32" s="820"/>
      <c r="AL32" s="821"/>
      <c r="AM32" s="821"/>
      <c r="AN32" s="821"/>
      <c r="AO32" s="821"/>
      <c r="AP32" s="821"/>
      <c r="AQ32" s="821"/>
      <c r="AR32" s="821"/>
      <c r="AS32" s="821"/>
      <c r="AT32" s="821"/>
      <c r="AU32" s="821"/>
      <c r="AV32" s="821"/>
      <c r="AW32" s="821"/>
      <c r="AX32" s="821"/>
      <c r="AY32" s="821"/>
      <c r="AZ32" s="822"/>
      <c r="BA32" s="822"/>
      <c r="BB32" s="822"/>
      <c r="BC32" s="822"/>
      <c r="BD32" s="822"/>
      <c r="BE32" s="818"/>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15">
      <c r="A33" s="219">
        <v>6</v>
      </c>
      <c r="B33" s="745"/>
      <c r="C33" s="746"/>
      <c r="D33" s="746"/>
      <c r="E33" s="746"/>
      <c r="F33" s="746"/>
      <c r="G33" s="746"/>
      <c r="H33" s="746"/>
      <c r="I33" s="746"/>
      <c r="J33" s="746"/>
      <c r="K33" s="746"/>
      <c r="L33" s="746"/>
      <c r="M33" s="746"/>
      <c r="N33" s="746"/>
      <c r="O33" s="746"/>
      <c r="P33" s="747"/>
      <c r="Q33" s="748"/>
      <c r="R33" s="749"/>
      <c r="S33" s="749"/>
      <c r="T33" s="749"/>
      <c r="U33" s="749"/>
      <c r="V33" s="749"/>
      <c r="W33" s="749"/>
      <c r="X33" s="749"/>
      <c r="Y33" s="749"/>
      <c r="Z33" s="749"/>
      <c r="AA33" s="749"/>
      <c r="AB33" s="749"/>
      <c r="AC33" s="749"/>
      <c r="AD33" s="749"/>
      <c r="AE33" s="750"/>
      <c r="AF33" s="751"/>
      <c r="AG33" s="752"/>
      <c r="AH33" s="752"/>
      <c r="AI33" s="752"/>
      <c r="AJ33" s="753"/>
      <c r="AK33" s="820"/>
      <c r="AL33" s="821"/>
      <c r="AM33" s="821"/>
      <c r="AN33" s="821"/>
      <c r="AO33" s="821"/>
      <c r="AP33" s="821"/>
      <c r="AQ33" s="821"/>
      <c r="AR33" s="821"/>
      <c r="AS33" s="821"/>
      <c r="AT33" s="821"/>
      <c r="AU33" s="821"/>
      <c r="AV33" s="821"/>
      <c r="AW33" s="821"/>
      <c r="AX33" s="821"/>
      <c r="AY33" s="821"/>
      <c r="AZ33" s="822"/>
      <c r="BA33" s="822"/>
      <c r="BB33" s="822"/>
      <c r="BC33" s="822"/>
      <c r="BD33" s="822"/>
      <c r="BE33" s="818"/>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15">
      <c r="A34" s="219">
        <v>7</v>
      </c>
      <c r="B34" s="745"/>
      <c r="C34" s="746"/>
      <c r="D34" s="746"/>
      <c r="E34" s="746"/>
      <c r="F34" s="746"/>
      <c r="G34" s="746"/>
      <c r="H34" s="746"/>
      <c r="I34" s="746"/>
      <c r="J34" s="746"/>
      <c r="K34" s="746"/>
      <c r="L34" s="746"/>
      <c r="M34" s="746"/>
      <c r="N34" s="746"/>
      <c r="O34" s="746"/>
      <c r="P34" s="747"/>
      <c r="Q34" s="748"/>
      <c r="R34" s="749"/>
      <c r="S34" s="749"/>
      <c r="T34" s="749"/>
      <c r="U34" s="749"/>
      <c r="V34" s="749"/>
      <c r="W34" s="749"/>
      <c r="X34" s="749"/>
      <c r="Y34" s="749"/>
      <c r="Z34" s="749"/>
      <c r="AA34" s="749"/>
      <c r="AB34" s="749"/>
      <c r="AC34" s="749"/>
      <c r="AD34" s="749"/>
      <c r="AE34" s="750"/>
      <c r="AF34" s="751"/>
      <c r="AG34" s="752"/>
      <c r="AH34" s="752"/>
      <c r="AI34" s="752"/>
      <c r="AJ34" s="753"/>
      <c r="AK34" s="820"/>
      <c r="AL34" s="821"/>
      <c r="AM34" s="821"/>
      <c r="AN34" s="821"/>
      <c r="AO34" s="821"/>
      <c r="AP34" s="821"/>
      <c r="AQ34" s="821"/>
      <c r="AR34" s="821"/>
      <c r="AS34" s="821"/>
      <c r="AT34" s="821"/>
      <c r="AU34" s="821"/>
      <c r="AV34" s="821"/>
      <c r="AW34" s="821"/>
      <c r="AX34" s="821"/>
      <c r="AY34" s="821"/>
      <c r="AZ34" s="822"/>
      <c r="BA34" s="822"/>
      <c r="BB34" s="822"/>
      <c r="BC34" s="822"/>
      <c r="BD34" s="822"/>
      <c r="BE34" s="818"/>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15">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0"/>
      <c r="AL35" s="821"/>
      <c r="AM35" s="821"/>
      <c r="AN35" s="821"/>
      <c r="AO35" s="821"/>
      <c r="AP35" s="821"/>
      <c r="AQ35" s="821"/>
      <c r="AR35" s="821"/>
      <c r="AS35" s="821"/>
      <c r="AT35" s="821"/>
      <c r="AU35" s="821"/>
      <c r="AV35" s="821"/>
      <c r="AW35" s="821"/>
      <c r="AX35" s="821"/>
      <c r="AY35" s="821"/>
      <c r="AZ35" s="822"/>
      <c r="BA35" s="822"/>
      <c r="BB35" s="822"/>
      <c r="BC35" s="822"/>
      <c r="BD35" s="822"/>
      <c r="BE35" s="818"/>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15">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15">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15">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15">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15">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15">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15">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15">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15">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15">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15">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15">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15">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15">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15">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15">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15">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15">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15">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15">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15">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15">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15">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15">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15">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2">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15">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384</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2">
      <c r="A63" s="217" t="s">
        <v>367</v>
      </c>
      <c r="B63" s="780" t="s">
        <v>385</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122</v>
      </c>
      <c r="AG63" s="832"/>
      <c r="AH63" s="832"/>
      <c r="AI63" s="832"/>
      <c r="AJ63" s="833"/>
      <c r="AK63" s="834"/>
      <c r="AL63" s="829"/>
      <c r="AM63" s="829"/>
      <c r="AN63" s="829"/>
      <c r="AO63" s="829"/>
      <c r="AP63" s="832">
        <v>1180</v>
      </c>
      <c r="AQ63" s="832"/>
      <c r="AR63" s="832"/>
      <c r="AS63" s="832"/>
      <c r="AT63" s="832"/>
      <c r="AU63" s="832">
        <v>1180</v>
      </c>
      <c r="AV63" s="832"/>
      <c r="AW63" s="832"/>
      <c r="AX63" s="832"/>
      <c r="AY63" s="832"/>
      <c r="AZ63" s="836"/>
      <c r="BA63" s="836"/>
      <c r="BB63" s="836"/>
      <c r="BC63" s="836"/>
      <c r="BD63" s="836"/>
      <c r="BE63" s="837"/>
      <c r="BF63" s="837"/>
      <c r="BG63" s="837"/>
      <c r="BH63" s="837"/>
      <c r="BI63" s="838"/>
      <c r="BJ63" s="839" t="s">
        <v>111</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2">
      <c r="A65" s="205" t="s">
        <v>386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15">
      <c r="A66" s="730" t="s">
        <v>387</v>
      </c>
      <c r="B66" s="731"/>
      <c r="C66" s="731"/>
      <c r="D66" s="731"/>
      <c r="E66" s="731"/>
      <c r="F66" s="731"/>
      <c r="G66" s="731"/>
      <c r="H66" s="731"/>
      <c r="I66" s="731"/>
      <c r="J66" s="731"/>
      <c r="K66" s="731"/>
      <c r="L66" s="731"/>
      <c r="M66" s="731"/>
      <c r="N66" s="731"/>
      <c r="O66" s="731"/>
      <c r="P66" s="732"/>
      <c r="Q66" s="707" t="s">
        <v>371</v>
      </c>
      <c r="R66" s="708"/>
      <c r="S66" s="708"/>
      <c r="T66" s="708"/>
      <c r="U66" s="709"/>
      <c r="V66" s="707" t="s">
        <v>372</v>
      </c>
      <c r="W66" s="708"/>
      <c r="X66" s="708"/>
      <c r="Y66" s="708"/>
      <c r="Z66" s="709"/>
      <c r="AA66" s="707" t="s">
        <v>373</v>
      </c>
      <c r="AB66" s="708"/>
      <c r="AC66" s="708"/>
      <c r="AD66" s="708"/>
      <c r="AE66" s="709"/>
      <c r="AF66" s="842" t="s">
        <v>374</v>
      </c>
      <c r="AG66" s="803"/>
      <c r="AH66" s="803"/>
      <c r="AI66" s="803"/>
      <c r="AJ66" s="843"/>
      <c r="AK66" s="707" t="s">
        <v>375</v>
      </c>
      <c r="AL66" s="731"/>
      <c r="AM66" s="731"/>
      <c r="AN66" s="731"/>
      <c r="AO66" s="732"/>
      <c r="AP66" s="707" t="s">
        <v>376</v>
      </c>
      <c r="AQ66" s="708"/>
      <c r="AR66" s="708"/>
      <c r="AS66" s="708"/>
      <c r="AT66" s="709"/>
      <c r="AU66" s="707" t="s">
        <v>388</v>
      </c>
      <c r="AV66" s="708"/>
      <c r="AW66" s="708"/>
      <c r="AX66" s="708"/>
      <c r="AY66" s="709"/>
      <c r="AZ66" s="707" t="s">
        <v>355</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x14ac:dyDescent="0.15">
      <c r="A68" s="211">
        <v>1</v>
      </c>
      <c r="B68" s="859" t="s">
        <v>529</v>
      </c>
      <c r="C68" s="860"/>
      <c r="D68" s="860"/>
      <c r="E68" s="860"/>
      <c r="F68" s="860"/>
      <c r="G68" s="860"/>
      <c r="H68" s="860"/>
      <c r="I68" s="860"/>
      <c r="J68" s="860"/>
      <c r="K68" s="860"/>
      <c r="L68" s="860"/>
      <c r="M68" s="860"/>
      <c r="N68" s="860"/>
      <c r="O68" s="860"/>
      <c r="P68" s="861"/>
      <c r="Q68" s="862">
        <v>2457</v>
      </c>
      <c r="R68" s="856"/>
      <c r="S68" s="856"/>
      <c r="T68" s="856"/>
      <c r="U68" s="856"/>
      <c r="V68" s="856">
        <v>2329</v>
      </c>
      <c r="W68" s="856"/>
      <c r="X68" s="856"/>
      <c r="Y68" s="856"/>
      <c r="Z68" s="856"/>
      <c r="AA68" s="856">
        <v>128</v>
      </c>
      <c r="AB68" s="856"/>
      <c r="AC68" s="856"/>
      <c r="AD68" s="856"/>
      <c r="AE68" s="856"/>
      <c r="AF68" s="856">
        <v>128</v>
      </c>
      <c r="AG68" s="856"/>
      <c r="AH68" s="856"/>
      <c r="AI68" s="856"/>
      <c r="AJ68" s="856"/>
      <c r="AK68" s="856">
        <v>185</v>
      </c>
      <c r="AL68" s="856"/>
      <c r="AM68" s="856"/>
      <c r="AN68" s="856"/>
      <c r="AO68" s="856"/>
      <c r="AP68" s="856">
        <v>1269</v>
      </c>
      <c r="AQ68" s="856"/>
      <c r="AR68" s="856"/>
      <c r="AS68" s="856"/>
      <c r="AT68" s="856"/>
      <c r="AU68" s="856">
        <v>237</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x14ac:dyDescent="0.15">
      <c r="A69" s="214">
        <v>2</v>
      </c>
      <c r="B69" s="863" t="s">
        <v>530</v>
      </c>
      <c r="C69" s="864"/>
      <c r="D69" s="864"/>
      <c r="E69" s="864"/>
      <c r="F69" s="864"/>
      <c r="G69" s="864"/>
      <c r="H69" s="864"/>
      <c r="I69" s="864"/>
      <c r="J69" s="864"/>
      <c r="K69" s="864"/>
      <c r="L69" s="864"/>
      <c r="M69" s="864"/>
      <c r="N69" s="864"/>
      <c r="O69" s="864"/>
      <c r="P69" s="865"/>
      <c r="Q69" s="866">
        <v>192</v>
      </c>
      <c r="R69" s="821"/>
      <c r="S69" s="821"/>
      <c r="T69" s="821"/>
      <c r="U69" s="821"/>
      <c r="V69" s="821">
        <v>179</v>
      </c>
      <c r="W69" s="821"/>
      <c r="X69" s="821"/>
      <c r="Y69" s="821"/>
      <c r="Z69" s="821"/>
      <c r="AA69" s="821">
        <v>13</v>
      </c>
      <c r="AB69" s="821"/>
      <c r="AC69" s="821"/>
      <c r="AD69" s="821"/>
      <c r="AE69" s="821"/>
      <c r="AF69" s="821">
        <v>13</v>
      </c>
      <c r="AG69" s="821"/>
      <c r="AH69" s="821"/>
      <c r="AI69" s="821"/>
      <c r="AJ69" s="821"/>
      <c r="AK69" s="821" t="s">
        <v>474</v>
      </c>
      <c r="AL69" s="821"/>
      <c r="AM69" s="821"/>
      <c r="AN69" s="821"/>
      <c r="AO69" s="821"/>
      <c r="AP69" s="821" t="s">
        <v>474</v>
      </c>
      <c r="AQ69" s="821"/>
      <c r="AR69" s="821"/>
      <c r="AS69" s="821"/>
      <c r="AT69" s="821"/>
      <c r="AU69" s="821" t="s">
        <v>474</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x14ac:dyDescent="0.15">
      <c r="A70" s="214">
        <v>3</v>
      </c>
      <c r="B70" s="863" t="s">
        <v>531</v>
      </c>
      <c r="C70" s="864"/>
      <c r="D70" s="864"/>
      <c r="E70" s="864"/>
      <c r="F70" s="864"/>
      <c r="G70" s="864"/>
      <c r="H70" s="864"/>
      <c r="I70" s="864"/>
      <c r="J70" s="864"/>
      <c r="K70" s="864"/>
      <c r="L70" s="864"/>
      <c r="M70" s="864"/>
      <c r="N70" s="864"/>
      <c r="O70" s="864"/>
      <c r="P70" s="865"/>
      <c r="Q70" s="866">
        <v>7021</v>
      </c>
      <c r="R70" s="821"/>
      <c r="S70" s="821"/>
      <c r="T70" s="821"/>
      <c r="U70" s="821"/>
      <c r="V70" s="821">
        <v>7533</v>
      </c>
      <c r="W70" s="821"/>
      <c r="X70" s="821"/>
      <c r="Y70" s="821"/>
      <c r="Z70" s="821"/>
      <c r="AA70" s="821">
        <v>-512</v>
      </c>
      <c r="AB70" s="821"/>
      <c r="AC70" s="821"/>
      <c r="AD70" s="821"/>
      <c r="AE70" s="821"/>
      <c r="AF70" s="821">
        <v>1700</v>
      </c>
      <c r="AG70" s="821"/>
      <c r="AH70" s="821"/>
      <c r="AI70" s="821"/>
      <c r="AJ70" s="821"/>
      <c r="AK70" s="821" t="s">
        <v>474</v>
      </c>
      <c r="AL70" s="821"/>
      <c r="AM70" s="821"/>
      <c r="AN70" s="821"/>
      <c r="AO70" s="821"/>
      <c r="AP70" s="821">
        <v>8433</v>
      </c>
      <c r="AQ70" s="821"/>
      <c r="AR70" s="821"/>
      <c r="AS70" s="821"/>
      <c r="AT70" s="821"/>
      <c r="AU70" s="821">
        <v>194</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x14ac:dyDescent="0.15">
      <c r="A71" s="214">
        <v>4</v>
      </c>
      <c r="B71" s="863" t="s">
        <v>532</v>
      </c>
      <c r="C71" s="864"/>
      <c r="D71" s="864"/>
      <c r="E71" s="864"/>
      <c r="F71" s="864"/>
      <c r="G71" s="864"/>
      <c r="H71" s="864"/>
      <c r="I71" s="864"/>
      <c r="J71" s="864"/>
      <c r="K71" s="864"/>
      <c r="L71" s="864"/>
      <c r="M71" s="864"/>
      <c r="N71" s="864"/>
      <c r="O71" s="864"/>
      <c r="P71" s="865"/>
      <c r="Q71" s="866">
        <v>938</v>
      </c>
      <c r="R71" s="821"/>
      <c r="S71" s="821"/>
      <c r="T71" s="821"/>
      <c r="U71" s="821"/>
      <c r="V71" s="821">
        <v>880</v>
      </c>
      <c r="W71" s="821"/>
      <c r="X71" s="821"/>
      <c r="Y71" s="821"/>
      <c r="Z71" s="821"/>
      <c r="AA71" s="821">
        <v>58</v>
      </c>
      <c r="AB71" s="821"/>
      <c r="AC71" s="821"/>
      <c r="AD71" s="821"/>
      <c r="AE71" s="821"/>
      <c r="AF71" s="821">
        <v>58</v>
      </c>
      <c r="AG71" s="821"/>
      <c r="AH71" s="821"/>
      <c r="AI71" s="821"/>
      <c r="AJ71" s="821"/>
      <c r="AK71" s="821">
        <v>30</v>
      </c>
      <c r="AL71" s="821"/>
      <c r="AM71" s="821"/>
      <c r="AN71" s="821"/>
      <c r="AO71" s="821"/>
      <c r="AP71" s="821" t="s">
        <v>474</v>
      </c>
      <c r="AQ71" s="821"/>
      <c r="AR71" s="821"/>
      <c r="AS71" s="821"/>
      <c r="AT71" s="821"/>
      <c r="AU71" s="821" t="s">
        <v>474</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x14ac:dyDescent="0.15">
      <c r="A72" s="214">
        <v>5</v>
      </c>
      <c r="B72" s="863" t="s">
        <v>533</v>
      </c>
      <c r="C72" s="864"/>
      <c r="D72" s="864"/>
      <c r="E72" s="864"/>
      <c r="F72" s="864"/>
      <c r="G72" s="864"/>
      <c r="H72" s="864"/>
      <c r="I72" s="864"/>
      <c r="J72" s="864"/>
      <c r="K72" s="864"/>
      <c r="L72" s="864"/>
      <c r="M72" s="864"/>
      <c r="N72" s="864"/>
      <c r="O72" s="864"/>
      <c r="P72" s="865"/>
      <c r="Q72" s="866">
        <v>929</v>
      </c>
      <c r="R72" s="821"/>
      <c r="S72" s="821"/>
      <c r="T72" s="821"/>
      <c r="U72" s="821"/>
      <c r="V72" s="821">
        <v>882</v>
      </c>
      <c r="W72" s="821"/>
      <c r="X72" s="821"/>
      <c r="Y72" s="821"/>
      <c r="Z72" s="821"/>
      <c r="AA72" s="821">
        <v>47</v>
      </c>
      <c r="AB72" s="821"/>
      <c r="AC72" s="821"/>
      <c r="AD72" s="821"/>
      <c r="AE72" s="821"/>
      <c r="AF72" s="821">
        <v>47</v>
      </c>
      <c r="AG72" s="821"/>
      <c r="AH72" s="821"/>
      <c r="AI72" s="821"/>
      <c r="AJ72" s="821"/>
      <c r="AK72" s="821">
        <v>40</v>
      </c>
      <c r="AL72" s="821"/>
      <c r="AM72" s="821"/>
      <c r="AN72" s="821"/>
      <c r="AO72" s="821"/>
      <c r="AP72" s="821">
        <v>307</v>
      </c>
      <c r="AQ72" s="821"/>
      <c r="AR72" s="821"/>
      <c r="AS72" s="821"/>
      <c r="AT72" s="821"/>
      <c r="AU72" s="821">
        <v>18</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x14ac:dyDescent="0.15">
      <c r="A73" s="214">
        <v>6</v>
      </c>
      <c r="B73" s="863" t="s">
        <v>534</v>
      </c>
      <c r="C73" s="864"/>
      <c r="D73" s="864"/>
      <c r="E73" s="864"/>
      <c r="F73" s="864"/>
      <c r="G73" s="864"/>
      <c r="H73" s="864"/>
      <c r="I73" s="864"/>
      <c r="J73" s="864"/>
      <c r="K73" s="864"/>
      <c r="L73" s="864"/>
      <c r="M73" s="864"/>
      <c r="N73" s="864"/>
      <c r="O73" s="864"/>
      <c r="P73" s="865"/>
      <c r="Q73" s="866">
        <v>6559</v>
      </c>
      <c r="R73" s="821"/>
      <c r="S73" s="821"/>
      <c r="T73" s="821"/>
      <c r="U73" s="821"/>
      <c r="V73" s="821">
        <v>6394</v>
      </c>
      <c r="W73" s="821"/>
      <c r="X73" s="821"/>
      <c r="Y73" s="821"/>
      <c r="Z73" s="821"/>
      <c r="AA73" s="821">
        <v>165</v>
      </c>
      <c r="AB73" s="821"/>
      <c r="AC73" s="821"/>
      <c r="AD73" s="821"/>
      <c r="AE73" s="821"/>
      <c r="AF73" s="821">
        <v>89</v>
      </c>
      <c r="AG73" s="821"/>
      <c r="AH73" s="821"/>
      <c r="AI73" s="821"/>
      <c r="AJ73" s="821"/>
      <c r="AK73" s="821">
        <v>30</v>
      </c>
      <c r="AL73" s="821"/>
      <c r="AM73" s="821"/>
      <c r="AN73" s="821"/>
      <c r="AO73" s="821"/>
      <c r="AP73" s="821">
        <v>681</v>
      </c>
      <c r="AQ73" s="821"/>
      <c r="AR73" s="821"/>
      <c r="AS73" s="821"/>
      <c r="AT73" s="821"/>
      <c r="AU73" s="821">
        <v>1</v>
      </c>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x14ac:dyDescent="0.15">
      <c r="A74" s="214">
        <v>7</v>
      </c>
      <c r="B74" s="863" t="s">
        <v>535</v>
      </c>
      <c r="C74" s="864"/>
      <c r="D74" s="864"/>
      <c r="E74" s="864"/>
      <c r="F74" s="864"/>
      <c r="G74" s="864"/>
      <c r="H74" s="864"/>
      <c r="I74" s="864"/>
      <c r="J74" s="864"/>
      <c r="K74" s="864"/>
      <c r="L74" s="864"/>
      <c r="M74" s="864"/>
      <c r="N74" s="864"/>
      <c r="O74" s="864"/>
      <c r="P74" s="865"/>
      <c r="Q74" s="866">
        <v>165</v>
      </c>
      <c r="R74" s="821"/>
      <c r="S74" s="821"/>
      <c r="T74" s="821"/>
      <c r="U74" s="821"/>
      <c r="V74" s="821">
        <v>127</v>
      </c>
      <c r="W74" s="821"/>
      <c r="X74" s="821"/>
      <c r="Y74" s="821"/>
      <c r="Z74" s="821"/>
      <c r="AA74" s="821">
        <v>38</v>
      </c>
      <c r="AB74" s="821"/>
      <c r="AC74" s="821"/>
      <c r="AD74" s="821"/>
      <c r="AE74" s="821"/>
      <c r="AF74" s="821">
        <v>38</v>
      </c>
      <c r="AG74" s="821"/>
      <c r="AH74" s="821"/>
      <c r="AI74" s="821"/>
      <c r="AJ74" s="821"/>
      <c r="AK74" s="821">
        <v>13</v>
      </c>
      <c r="AL74" s="821"/>
      <c r="AM74" s="821"/>
      <c r="AN74" s="821"/>
      <c r="AO74" s="821"/>
      <c r="AP74" s="821" t="s">
        <v>474</v>
      </c>
      <c r="AQ74" s="821"/>
      <c r="AR74" s="821"/>
      <c r="AS74" s="821"/>
      <c r="AT74" s="821"/>
      <c r="AU74" s="821" t="s">
        <v>474</v>
      </c>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x14ac:dyDescent="0.15">
      <c r="A75" s="214">
        <v>8</v>
      </c>
      <c r="B75" s="863" t="s">
        <v>536</v>
      </c>
      <c r="C75" s="864"/>
      <c r="D75" s="864"/>
      <c r="E75" s="864"/>
      <c r="F75" s="864"/>
      <c r="G75" s="864"/>
      <c r="H75" s="864"/>
      <c r="I75" s="864"/>
      <c r="J75" s="864"/>
      <c r="K75" s="864"/>
      <c r="L75" s="864"/>
      <c r="M75" s="864"/>
      <c r="N75" s="864"/>
      <c r="O75" s="864"/>
      <c r="P75" s="865"/>
      <c r="Q75" s="869">
        <v>7053</v>
      </c>
      <c r="R75" s="870"/>
      <c r="S75" s="870"/>
      <c r="T75" s="870"/>
      <c r="U75" s="820"/>
      <c r="V75" s="871">
        <v>6489</v>
      </c>
      <c r="W75" s="870"/>
      <c r="X75" s="870"/>
      <c r="Y75" s="870"/>
      <c r="Z75" s="820"/>
      <c r="AA75" s="871">
        <v>565</v>
      </c>
      <c r="AB75" s="870"/>
      <c r="AC75" s="870"/>
      <c r="AD75" s="870"/>
      <c r="AE75" s="820"/>
      <c r="AF75" s="871">
        <v>565</v>
      </c>
      <c r="AG75" s="870"/>
      <c r="AH75" s="870"/>
      <c r="AI75" s="870"/>
      <c r="AJ75" s="820"/>
      <c r="AK75" s="871">
        <v>305</v>
      </c>
      <c r="AL75" s="870"/>
      <c r="AM75" s="870"/>
      <c r="AN75" s="870"/>
      <c r="AO75" s="820"/>
      <c r="AP75" s="871" t="s">
        <v>474</v>
      </c>
      <c r="AQ75" s="870"/>
      <c r="AR75" s="870"/>
      <c r="AS75" s="870"/>
      <c r="AT75" s="820"/>
      <c r="AU75" s="871" t="s">
        <v>474</v>
      </c>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x14ac:dyDescent="0.15">
      <c r="A76" s="214">
        <v>9</v>
      </c>
      <c r="B76" s="863" t="s">
        <v>537</v>
      </c>
      <c r="C76" s="864"/>
      <c r="D76" s="864"/>
      <c r="E76" s="864"/>
      <c r="F76" s="864"/>
      <c r="G76" s="864"/>
      <c r="H76" s="864"/>
      <c r="I76" s="864"/>
      <c r="J76" s="864"/>
      <c r="K76" s="864"/>
      <c r="L76" s="864"/>
      <c r="M76" s="864"/>
      <c r="N76" s="864"/>
      <c r="O76" s="864"/>
      <c r="P76" s="865"/>
      <c r="Q76" s="869">
        <v>100</v>
      </c>
      <c r="R76" s="870"/>
      <c r="S76" s="870"/>
      <c r="T76" s="870"/>
      <c r="U76" s="820"/>
      <c r="V76" s="871">
        <v>89</v>
      </c>
      <c r="W76" s="870"/>
      <c r="X76" s="870"/>
      <c r="Y76" s="870"/>
      <c r="Z76" s="820"/>
      <c r="AA76" s="871">
        <v>10</v>
      </c>
      <c r="AB76" s="870"/>
      <c r="AC76" s="870"/>
      <c r="AD76" s="870"/>
      <c r="AE76" s="820"/>
      <c r="AF76" s="871">
        <v>10</v>
      </c>
      <c r="AG76" s="870"/>
      <c r="AH76" s="870"/>
      <c r="AI76" s="870"/>
      <c r="AJ76" s="820"/>
      <c r="AK76" s="871">
        <v>1</v>
      </c>
      <c r="AL76" s="870"/>
      <c r="AM76" s="870"/>
      <c r="AN76" s="870"/>
      <c r="AO76" s="820"/>
      <c r="AP76" s="871" t="s">
        <v>474</v>
      </c>
      <c r="AQ76" s="870"/>
      <c r="AR76" s="870"/>
      <c r="AS76" s="870"/>
      <c r="AT76" s="820"/>
      <c r="AU76" s="871" t="s">
        <v>474</v>
      </c>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x14ac:dyDescent="0.15">
      <c r="A77" s="214">
        <v>10</v>
      </c>
      <c r="B77" s="863" t="s">
        <v>538</v>
      </c>
      <c r="C77" s="864"/>
      <c r="D77" s="864"/>
      <c r="E77" s="864"/>
      <c r="F77" s="864"/>
      <c r="G77" s="864"/>
      <c r="H77" s="864"/>
      <c r="I77" s="864"/>
      <c r="J77" s="864"/>
      <c r="K77" s="864"/>
      <c r="L77" s="864"/>
      <c r="M77" s="864"/>
      <c r="N77" s="864"/>
      <c r="O77" s="864"/>
      <c r="P77" s="865"/>
      <c r="Q77" s="869">
        <v>227448</v>
      </c>
      <c r="R77" s="870"/>
      <c r="S77" s="870"/>
      <c r="T77" s="870"/>
      <c r="U77" s="820"/>
      <c r="V77" s="871">
        <v>221433</v>
      </c>
      <c r="W77" s="870"/>
      <c r="X77" s="870"/>
      <c r="Y77" s="870"/>
      <c r="Z77" s="820"/>
      <c r="AA77" s="871">
        <v>6016</v>
      </c>
      <c r="AB77" s="870"/>
      <c r="AC77" s="870"/>
      <c r="AD77" s="870"/>
      <c r="AE77" s="820"/>
      <c r="AF77" s="871">
        <v>6016</v>
      </c>
      <c r="AG77" s="870"/>
      <c r="AH77" s="870"/>
      <c r="AI77" s="870"/>
      <c r="AJ77" s="820"/>
      <c r="AK77" s="871">
        <v>1477</v>
      </c>
      <c r="AL77" s="870"/>
      <c r="AM77" s="870"/>
      <c r="AN77" s="870"/>
      <c r="AO77" s="820"/>
      <c r="AP77" s="871" t="s">
        <v>474</v>
      </c>
      <c r="AQ77" s="870"/>
      <c r="AR77" s="870"/>
      <c r="AS77" s="870"/>
      <c r="AT77" s="820"/>
      <c r="AU77" s="871" t="s">
        <v>474</v>
      </c>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x14ac:dyDescent="0.15">
      <c r="A78" s="214">
        <v>11</v>
      </c>
      <c r="B78" s="863" t="s">
        <v>539</v>
      </c>
      <c r="C78" s="864"/>
      <c r="D78" s="864"/>
      <c r="E78" s="864"/>
      <c r="F78" s="864"/>
      <c r="G78" s="864"/>
      <c r="H78" s="864"/>
      <c r="I78" s="864"/>
      <c r="J78" s="864"/>
      <c r="K78" s="864"/>
      <c r="L78" s="864"/>
      <c r="M78" s="864"/>
      <c r="N78" s="864"/>
      <c r="O78" s="864"/>
      <c r="P78" s="865"/>
      <c r="Q78" s="866">
        <v>9248</v>
      </c>
      <c r="R78" s="821"/>
      <c r="S78" s="821"/>
      <c r="T78" s="821"/>
      <c r="U78" s="821"/>
      <c r="V78" s="821">
        <v>8293</v>
      </c>
      <c r="W78" s="821"/>
      <c r="X78" s="821"/>
      <c r="Y78" s="821"/>
      <c r="Z78" s="821"/>
      <c r="AA78" s="821">
        <v>954</v>
      </c>
      <c r="AB78" s="821"/>
      <c r="AC78" s="821"/>
      <c r="AD78" s="821"/>
      <c r="AE78" s="821"/>
      <c r="AF78" s="821">
        <v>6202</v>
      </c>
      <c r="AG78" s="821"/>
      <c r="AH78" s="821"/>
      <c r="AI78" s="821"/>
      <c r="AJ78" s="821"/>
      <c r="AK78" s="821" t="s">
        <v>474</v>
      </c>
      <c r="AL78" s="821"/>
      <c r="AM78" s="821"/>
      <c r="AN78" s="821"/>
      <c r="AO78" s="821"/>
      <c r="AP78" s="821">
        <v>23616</v>
      </c>
      <c r="AQ78" s="821"/>
      <c r="AR78" s="821"/>
      <c r="AS78" s="821"/>
      <c r="AT78" s="821"/>
      <c r="AU78" s="821" t="s">
        <v>474</v>
      </c>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x14ac:dyDescent="0.15">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x14ac:dyDescent="0.15">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x14ac:dyDescent="0.15">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x14ac:dyDescent="0.15">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x14ac:dyDescent="0.15">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x14ac:dyDescent="0.15">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x14ac:dyDescent="0.15">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x14ac:dyDescent="0.15">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x14ac:dyDescent="0.15">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x14ac:dyDescent="0.2">
      <c r="A88" s="217" t="s">
        <v>367</v>
      </c>
      <c r="B88" s="780" t="s">
        <v>389</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79">
        <v>14867</v>
      </c>
      <c r="AG88" s="840"/>
      <c r="AH88" s="840"/>
      <c r="AI88" s="840"/>
      <c r="AJ88" s="880"/>
      <c r="AK88" s="829"/>
      <c r="AL88" s="829"/>
      <c r="AM88" s="829"/>
      <c r="AN88" s="829"/>
      <c r="AO88" s="829"/>
      <c r="AP88" s="832">
        <v>34306</v>
      </c>
      <c r="AQ88" s="832"/>
      <c r="AR88" s="832"/>
      <c r="AS88" s="832"/>
      <c r="AT88" s="832"/>
      <c r="AU88" s="832">
        <v>450</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780" t="s">
        <v>390</v>
      </c>
      <c r="BS102" s="781"/>
      <c r="BT102" s="781"/>
      <c r="BU102" s="781"/>
      <c r="BV102" s="781"/>
      <c r="BW102" s="781"/>
      <c r="BX102" s="781"/>
      <c r="BY102" s="781"/>
      <c r="BZ102" s="781"/>
      <c r="CA102" s="781"/>
      <c r="CB102" s="781"/>
      <c r="CC102" s="781"/>
      <c r="CD102" s="781"/>
      <c r="CE102" s="781"/>
      <c r="CF102" s="781"/>
      <c r="CG102" s="782"/>
      <c r="CH102" s="881"/>
      <c r="CI102" s="882"/>
      <c r="CJ102" s="882"/>
      <c r="CK102" s="882"/>
      <c r="CL102" s="883"/>
      <c r="CM102" s="881"/>
      <c r="CN102" s="882"/>
      <c r="CO102" s="882"/>
      <c r="CP102" s="882"/>
      <c r="CQ102" s="883"/>
      <c r="CR102" s="884">
        <v>3</v>
      </c>
      <c r="CS102" s="840"/>
      <c r="CT102" s="840"/>
      <c r="CU102" s="840"/>
      <c r="CV102" s="885"/>
      <c r="CW102" s="884">
        <v>0</v>
      </c>
      <c r="CX102" s="840"/>
      <c r="CY102" s="840"/>
      <c r="CZ102" s="840"/>
      <c r="DA102" s="885"/>
      <c r="DB102" s="884" t="s">
        <v>474</v>
      </c>
      <c r="DC102" s="840"/>
      <c r="DD102" s="840"/>
      <c r="DE102" s="840"/>
      <c r="DF102" s="885"/>
      <c r="DG102" s="884">
        <v>1074</v>
      </c>
      <c r="DH102" s="840"/>
      <c r="DI102" s="840"/>
      <c r="DJ102" s="840"/>
      <c r="DK102" s="885"/>
      <c r="DL102" s="884" t="s">
        <v>474</v>
      </c>
      <c r="DM102" s="840"/>
      <c r="DN102" s="840"/>
      <c r="DO102" s="840"/>
      <c r="DP102" s="885"/>
      <c r="DQ102" s="884">
        <v>215</v>
      </c>
      <c r="DR102" s="840"/>
      <c r="DS102" s="840"/>
      <c r="DT102" s="840"/>
      <c r="DU102" s="885"/>
      <c r="DV102" s="908"/>
      <c r="DW102" s="909"/>
      <c r="DX102" s="909"/>
      <c r="DY102" s="909"/>
      <c r="DZ102" s="910"/>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11" t="s">
        <v>391</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2" t="s">
        <v>392</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3" t="s">
        <v>395</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396</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199" customFormat="1" ht="26.25" customHeight="1" x14ac:dyDescent="0.15">
      <c r="A109" s="906" t="s">
        <v>397</v>
      </c>
      <c r="B109" s="887"/>
      <c r="C109" s="887"/>
      <c r="D109" s="887"/>
      <c r="E109" s="887"/>
      <c r="F109" s="887"/>
      <c r="G109" s="887"/>
      <c r="H109" s="887"/>
      <c r="I109" s="887"/>
      <c r="J109" s="887"/>
      <c r="K109" s="887"/>
      <c r="L109" s="887"/>
      <c r="M109" s="887"/>
      <c r="N109" s="887"/>
      <c r="O109" s="887"/>
      <c r="P109" s="887"/>
      <c r="Q109" s="887"/>
      <c r="R109" s="887"/>
      <c r="S109" s="887"/>
      <c r="T109" s="887"/>
      <c r="U109" s="887"/>
      <c r="V109" s="887"/>
      <c r="W109" s="887"/>
      <c r="X109" s="887"/>
      <c r="Y109" s="887"/>
      <c r="Z109" s="888"/>
      <c r="AA109" s="886" t="s">
        <v>398</v>
      </c>
      <c r="AB109" s="887"/>
      <c r="AC109" s="887"/>
      <c r="AD109" s="887"/>
      <c r="AE109" s="888"/>
      <c r="AF109" s="886" t="s">
        <v>287</v>
      </c>
      <c r="AG109" s="887"/>
      <c r="AH109" s="887"/>
      <c r="AI109" s="887"/>
      <c r="AJ109" s="888"/>
      <c r="AK109" s="886" t="s">
        <v>286</v>
      </c>
      <c r="AL109" s="887"/>
      <c r="AM109" s="887"/>
      <c r="AN109" s="887"/>
      <c r="AO109" s="888"/>
      <c r="AP109" s="886" t="s">
        <v>399</v>
      </c>
      <c r="AQ109" s="887"/>
      <c r="AR109" s="887"/>
      <c r="AS109" s="887"/>
      <c r="AT109" s="889"/>
      <c r="AU109" s="906" t="s">
        <v>397</v>
      </c>
      <c r="AV109" s="887"/>
      <c r="AW109" s="887"/>
      <c r="AX109" s="887"/>
      <c r="AY109" s="887"/>
      <c r="AZ109" s="887"/>
      <c r="BA109" s="887"/>
      <c r="BB109" s="887"/>
      <c r="BC109" s="887"/>
      <c r="BD109" s="887"/>
      <c r="BE109" s="887"/>
      <c r="BF109" s="887"/>
      <c r="BG109" s="887"/>
      <c r="BH109" s="887"/>
      <c r="BI109" s="887"/>
      <c r="BJ109" s="887"/>
      <c r="BK109" s="887"/>
      <c r="BL109" s="887"/>
      <c r="BM109" s="887"/>
      <c r="BN109" s="887"/>
      <c r="BO109" s="887"/>
      <c r="BP109" s="888"/>
      <c r="BQ109" s="886" t="s">
        <v>398</v>
      </c>
      <c r="BR109" s="887"/>
      <c r="BS109" s="887"/>
      <c r="BT109" s="887"/>
      <c r="BU109" s="888"/>
      <c r="BV109" s="886" t="s">
        <v>287</v>
      </c>
      <c r="BW109" s="887"/>
      <c r="BX109" s="887"/>
      <c r="BY109" s="887"/>
      <c r="BZ109" s="888"/>
      <c r="CA109" s="886" t="s">
        <v>286</v>
      </c>
      <c r="CB109" s="887"/>
      <c r="CC109" s="887"/>
      <c r="CD109" s="887"/>
      <c r="CE109" s="888"/>
      <c r="CF109" s="907" t="s">
        <v>399</v>
      </c>
      <c r="CG109" s="907"/>
      <c r="CH109" s="907"/>
      <c r="CI109" s="907"/>
      <c r="CJ109" s="907"/>
      <c r="CK109" s="886" t="s">
        <v>400</v>
      </c>
      <c r="CL109" s="887"/>
      <c r="CM109" s="887"/>
      <c r="CN109" s="887"/>
      <c r="CO109" s="887"/>
      <c r="CP109" s="887"/>
      <c r="CQ109" s="887"/>
      <c r="CR109" s="887"/>
      <c r="CS109" s="887"/>
      <c r="CT109" s="887"/>
      <c r="CU109" s="887"/>
      <c r="CV109" s="887"/>
      <c r="CW109" s="887"/>
      <c r="CX109" s="887"/>
      <c r="CY109" s="887"/>
      <c r="CZ109" s="887"/>
      <c r="DA109" s="887"/>
      <c r="DB109" s="887"/>
      <c r="DC109" s="887"/>
      <c r="DD109" s="887"/>
      <c r="DE109" s="887"/>
      <c r="DF109" s="888"/>
      <c r="DG109" s="886" t="s">
        <v>398</v>
      </c>
      <c r="DH109" s="887"/>
      <c r="DI109" s="887"/>
      <c r="DJ109" s="887"/>
      <c r="DK109" s="888"/>
      <c r="DL109" s="886" t="s">
        <v>287</v>
      </c>
      <c r="DM109" s="887"/>
      <c r="DN109" s="887"/>
      <c r="DO109" s="887"/>
      <c r="DP109" s="888"/>
      <c r="DQ109" s="886" t="s">
        <v>286</v>
      </c>
      <c r="DR109" s="887"/>
      <c r="DS109" s="887"/>
      <c r="DT109" s="887"/>
      <c r="DU109" s="888"/>
      <c r="DV109" s="886" t="s">
        <v>399</v>
      </c>
      <c r="DW109" s="887"/>
      <c r="DX109" s="887"/>
      <c r="DY109" s="887"/>
      <c r="DZ109" s="889"/>
    </row>
    <row r="110" spans="1:131" s="199" customFormat="1" ht="26.25" customHeight="1" x14ac:dyDescent="0.15">
      <c r="A110" s="890" t="s">
        <v>401</v>
      </c>
      <c r="B110" s="891"/>
      <c r="C110" s="891"/>
      <c r="D110" s="891"/>
      <c r="E110" s="891"/>
      <c r="F110" s="891"/>
      <c r="G110" s="891"/>
      <c r="H110" s="891"/>
      <c r="I110" s="891"/>
      <c r="J110" s="891"/>
      <c r="K110" s="891"/>
      <c r="L110" s="891"/>
      <c r="M110" s="891"/>
      <c r="N110" s="891"/>
      <c r="O110" s="891"/>
      <c r="P110" s="891"/>
      <c r="Q110" s="891"/>
      <c r="R110" s="891"/>
      <c r="S110" s="891"/>
      <c r="T110" s="891"/>
      <c r="U110" s="891"/>
      <c r="V110" s="891"/>
      <c r="W110" s="891"/>
      <c r="X110" s="891"/>
      <c r="Y110" s="891"/>
      <c r="Z110" s="892"/>
      <c r="AA110" s="893">
        <v>442128</v>
      </c>
      <c r="AB110" s="894"/>
      <c r="AC110" s="894"/>
      <c r="AD110" s="894"/>
      <c r="AE110" s="895"/>
      <c r="AF110" s="896">
        <v>379323</v>
      </c>
      <c r="AG110" s="894"/>
      <c r="AH110" s="894"/>
      <c r="AI110" s="894"/>
      <c r="AJ110" s="895"/>
      <c r="AK110" s="896">
        <v>391459</v>
      </c>
      <c r="AL110" s="894"/>
      <c r="AM110" s="894"/>
      <c r="AN110" s="894"/>
      <c r="AO110" s="895"/>
      <c r="AP110" s="897">
        <v>14.1</v>
      </c>
      <c r="AQ110" s="898"/>
      <c r="AR110" s="898"/>
      <c r="AS110" s="898"/>
      <c r="AT110" s="899"/>
      <c r="AU110" s="900" t="s">
        <v>61</v>
      </c>
      <c r="AV110" s="901"/>
      <c r="AW110" s="901"/>
      <c r="AX110" s="901"/>
      <c r="AY110" s="901"/>
      <c r="AZ110" s="942" t="s">
        <v>402</v>
      </c>
      <c r="BA110" s="891"/>
      <c r="BB110" s="891"/>
      <c r="BC110" s="891"/>
      <c r="BD110" s="891"/>
      <c r="BE110" s="891"/>
      <c r="BF110" s="891"/>
      <c r="BG110" s="891"/>
      <c r="BH110" s="891"/>
      <c r="BI110" s="891"/>
      <c r="BJ110" s="891"/>
      <c r="BK110" s="891"/>
      <c r="BL110" s="891"/>
      <c r="BM110" s="891"/>
      <c r="BN110" s="891"/>
      <c r="BO110" s="891"/>
      <c r="BP110" s="892"/>
      <c r="BQ110" s="928">
        <v>3625762</v>
      </c>
      <c r="BR110" s="929"/>
      <c r="BS110" s="929"/>
      <c r="BT110" s="929"/>
      <c r="BU110" s="929"/>
      <c r="BV110" s="929">
        <v>3608346</v>
      </c>
      <c r="BW110" s="929"/>
      <c r="BX110" s="929"/>
      <c r="BY110" s="929"/>
      <c r="BZ110" s="929"/>
      <c r="CA110" s="929">
        <v>3615591</v>
      </c>
      <c r="CB110" s="929"/>
      <c r="CC110" s="929"/>
      <c r="CD110" s="929"/>
      <c r="CE110" s="929"/>
      <c r="CF110" s="943">
        <v>130.30000000000001</v>
      </c>
      <c r="CG110" s="944"/>
      <c r="CH110" s="944"/>
      <c r="CI110" s="944"/>
      <c r="CJ110" s="944"/>
      <c r="CK110" s="945" t="s">
        <v>403</v>
      </c>
      <c r="CL110" s="946"/>
      <c r="CM110" s="925" t="s">
        <v>404</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28" t="s">
        <v>111</v>
      </c>
      <c r="DH110" s="929"/>
      <c r="DI110" s="929"/>
      <c r="DJ110" s="929"/>
      <c r="DK110" s="929"/>
      <c r="DL110" s="929" t="s">
        <v>111</v>
      </c>
      <c r="DM110" s="929"/>
      <c r="DN110" s="929"/>
      <c r="DO110" s="929"/>
      <c r="DP110" s="929"/>
      <c r="DQ110" s="929" t="s">
        <v>111</v>
      </c>
      <c r="DR110" s="929"/>
      <c r="DS110" s="929"/>
      <c r="DT110" s="929"/>
      <c r="DU110" s="929"/>
      <c r="DV110" s="930" t="s">
        <v>111</v>
      </c>
      <c r="DW110" s="930"/>
      <c r="DX110" s="930"/>
      <c r="DY110" s="930"/>
      <c r="DZ110" s="931"/>
    </row>
    <row r="111" spans="1:131" s="199" customFormat="1" ht="26.25" customHeight="1" x14ac:dyDescent="0.15">
      <c r="A111" s="932" t="s">
        <v>405</v>
      </c>
      <c r="B111" s="933"/>
      <c r="C111" s="933"/>
      <c r="D111" s="933"/>
      <c r="E111" s="933"/>
      <c r="F111" s="933"/>
      <c r="G111" s="933"/>
      <c r="H111" s="933"/>
      <c r="I111" s="933"/>
      <c r="J111" s="933"/>
      <c r="K111" s="933"/>
      <c r="L111" s="933"/>
      <c r="M111" s="933"/>
      <c r="N111" s="933"/>
      <c r="O111" s="933"/>
      <c r="P111" s="933"/>
      <c r="Q111" s="933"/>
      <c r="R111" s="933"/>
      <c r="S111" s="933"/>
      <c r="T111" s="933"/>
      <c r="U111" s="933"/>
      <c r="V111" s="933"/>
      <c r="W111" s="933"/>
      <c r="X111" s="933"/>
      <c r="Y111" s="933"/>
      <c r="Z111" s="934"/>
      <c r="AA111" s="935" t="s">
        <v>111</v>
      </c>
      <c r="AB111" s="936"/>
      <c r="AC111" s="936"/>
      <c r="AD111" s="936"/>
      <c r="AE111" s="937"/>
      <c r="AF111" s="938" t="s">
        <v>111</v>
      </c>
      <c r="AG111" s="936"/>
      <c r="AH111" s="936"/>
      <c r="AI111" s="936"/>
      <c r="AJ111" s="937"/>
      <c r="AK111" s="938" t="s">
        <v>111</v>
      </c>
      <c r="AL111" s="936"/>
      <c r="AM111" s="936"/>
      <c r="AN111" s="936"/>
      <c r="AO111" s="937"/>
      <c r="AP111" s="939" t="s">
        <v>111</v>
      </c>
      <c r="AQ111" s="940"/>
      <c r="AR111" s="940"/>
      <c r="AS111" s="940"/>
      <c r="AT111" s="941"/>
      <c r="AU111" s="902"/>
      <c r="AV111" s="903"/>
      <c r="AW111" s="903"/>
      <c r="AX111" s="903"/>
      <c r="AY111" s="903"/>
      <c r="AZ111" s="951" t="s">
        <v>406</v>
      </c>
      <c r="BA111" s="952"/>
      <c r="BB111" s="952"/>
      <c r="BC111" s="952"/>
      <c r="BD111" s="952"/>
      <c r="BE111" s="952"/>
      <c r="BF111" s="952"/>
      <c r="BG111" s="952"/>
      <c r="BH111" s="952"/>
      <c r="BI111" s="952"/>
      <c r="BJ111" s="952"/>
      <c r="BK111" s="952"/>
      <c r="BL111" s="952"/>
      <c r="BM111" s="952"/>
      <c r="BN111" s="952"/>
      <c r="BO111" s="952"/>
      <c r="BP111" s="953"/>
      <c r="BQ111" s="921">
        <v>5446</v>
      </c>
      <c r="BR111" s="922"/>
      <c r="BS111" s="922"/>
      <c r="BT111" s="922"/>
      <c r="BU111" s="922"/>
      <c r="BV111" s="922" t="s">
        <v>111</v>
      </c>
      <c r="BW111" s="922"/>
      <c r="BX111" s="922"/>
      <c r="BY111" s="922"/>
      <c r="BZ111" s="922"/>
      <c r="CA111" s="922" t="s">
        <v>111</v>
      </c>
      <c r="CB111" s="922"/>
      <c r="CC111" s="922"/>
      <c r="CD111" s="922"/>
      <c r="CE111" s="922"/>
      <c r="CF111" s="916" t="s">
        <v>111</v>
      </c>
      <c r="CG111" s="917"/>
      <c r="CH111" s="917"/>
      <c r="CI111" s="917"/>
      <c r="CJ111" s="917"/>
      <c r="CK111" s="947"/>
      <c r="CL111" s="948"/>
      <c r="CM111" s="918" t="s">
        <v>407</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111</v>
      </c>
      <c r="DH111" s="922"/>
      <c r="DI111" s="922"/>
      <c r="DJ111" s="922"/>
      <c r="DK111" s="922"/>
      <c r="DL111" s="922" t="s">
        <v>111</v>
      </c>
      <c r="DM111" s="922"/>
      <c r="DN111" s="922"/>
      <c r="DO111" s="922"/>
      <c r="DP111" s="922"/>
      <c r="DQ111" s="922" t="s">
        <v>111</v>
      </c>
      <c r="DR111" s="922"/>
      <c r="DS111" s="922"/>
      <c r="DT111" s="922"/>
      <c r="DU111" s="922"/>
      <c r="DV111" s="923" t="s">
        <v>111</v>
      </c>
      <c r="DW111" s="923"/>
      <c r="DX111" s="923"/>
      <c r="DY111" s="923"/>
      <c r="DZ111" s="924"/>
    </row>
    <row r="112" spans="1:131" s="199" customFormat="1" ht="26.25" customHeight="1" x14ac:dyDescent="0.15">
      <c r="A112" s="954" t="s">
        <v>408</v>
      </c>
      <c r="B112" s="955"/>
      <c r="C112" s="952" t="s">
        <v>409</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60" t="s">
        <v>111</v>
      </c>
      <c r="AB112" s="961"/>
      <c r="AC112" s="961"/>
      <c r="AD112" s="961"/>
      <c r="AE112" s="962"/>
      <c r="AF112" s="963" t="s">
        <v>111</v>
      </c>
      <c r="AG112" s="961"/>
      <c r="AH112" s="961"/>
      <c r="AI112" s="961"/>
      <c r="AJ112" s="962"/>
      <c r="AK112" s="963" t="s">
        <v>111</v>
      </c>
      <c r="AL112" s="961"/>
      <c r="AM112" s="961"/>
      <c r="AN112" s="961"/>
      <c r="AO112" s="962"/>
      <c r="AP112" s="964" t="s">
        <v>111</v>
      </c>
      <c r="AQ112" s="965"/>
      <c r="AR112" s="965"/>
      <c r="AS112" s="965"/>
      <c r="AT112" s="966"/>
      <c r="AU112" s="902"/>
      <c r="AV112" s="903"/>
      <c r="AW112" s="903"/>
      <c r="AX112" s="903"/>
      <c r="AY112" s="903"/>
      <c r="AZ112" s="951" t="s">
        <v>410</v>
      </c>
      <c r="BA112" s="952"/>
      <c r="BB112" s="952"/>
      <c r="BC112" s="952"/>
      <c r="BD112" s="952"/>
      <c r="BE112" s="952"/>
      <c r="BF112" s="952"/>
      <c r="BG112" s="952"/>
      <c r="BH112" s="952"/>
      <c r="BI112" s="952"/>
      <c r="BJ112" s="952"/>
      <c r="BK112" s="952"/>
      <c r="BL112" s="952"/>
      <c r="BM112" s="952"/>
      <c r="BN112" s="952"/>
      <c r="BO112" s="952"/>
      <c r="BP112" s="953"/>
      <c r="BQ112" s="921">
        <v>1226736</v>
      </c>
      <c r="BR112" s="922"/>
      <c r="BS112" s="922"/>
      <c r="BT112" s="922"/>
      <c r="BU112" s="922"/>
      <c r="BV112" s="922">
        <v>1216129</v>
      </c>
      <c r="BW112" s="922"/>
      <c r="BX112" s="922"/>
      <c r="BY112" s="922"/>
      <c r="BZ112" s="922"/>
      <c r="CA112" s="922">
        <v>1179632</v>
      </c>
      <c r="CB112" s="922"/>
      <c r="CC112" s="922"/>
      <c r="CD112" s="922"/>
      <c r="CE112" s="922"/>
      <c r="CF112" s="916">
        <v>42.5</v>
      </c>
      <c r="CG112" s="917"/>
      <c r="CH112" s="917"/>
      <c r="CI112" s="917"/>
      <c r="CJ112" s="917"/>
      <c r="CK112" s="947"/>
      <c r="CL112" s="948"/>
      <c r="CM112" s="918" t="s">
        <v>411</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t="s">
        <v>111</v>
      </c>
      <c r="DH112" s="922"/>
      <c r="DI112" s="922"/>
      <c r="DJ112" s="922"/>
      <c r="DK112" s="922"/>
      <c r="DL112" s="922" t="s">
        <v>111</v>
      </c>
      <c r="DM112" s="922"/>
      <c r="DN112" s="922"/>
      <c r="DO112" s="922"/>
      <c r="DP112" s="922"/>
      <c r="DQ112" s="922" t="s">
        <v>111</v>
      </c>
      <c r="DR112" s="922"/>
      <c r="DS112" s="922"/>
      <c r="DT112" s="922"/>
      <c r="DU112" s="922"/>
      <c r="DV112" s="923" t="s">
        <v>111</v>
      </c>
      <c r="DW112" s="923"/>
      <c r="DX112" s="923"/>
      <c r="DY112" s="923"/>
      <c r="DZ112" s="924"/>
    </row>
    <row r="113" spans="1:130" s="199" customFormat="1" ht="26.25" customHeight="1" x14ac:dyDescent="0.15">
      <c r="A113" s="956"/>
      <c r="B113" s="957"/>
      <c r="C113" s="952" t="s">
        <v>412</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35">
        <v>84848</v>
      </c>
      <c r="AB113" s="936"/>
      <c r="AC113" s="936"/>
      <c r="AD113" s="936"/>
      <c r="AE113" s="937"/>
      <c r="AF113" s="938">
        <v>86900</v>
      </c>
      <c r="AG113" s="936"/>
      <c r="AH113" s="936"/>
      <c r="AI113" s="936"/>
      <c r="AJ113" s="937"/>
      <c r="AK113" s="938">
        <v>88877</v>
      </c>
      <c r="AL113" s="936"/>
      <c r="AM113" s="936"/>
      <c r="AN113" s="936"/>
      <c r="AO113" s="937"/>
      <c r="AP113" s="939">
        <v>3.2</v>
      </c>
      <c r="AQ113" s="940"/>
      <c r="AR113" s="940"/>
      <c r="AS113" s="940"/>
      <c r="AT113" s="941"/>
      <c r="AU113" s="902"/>
      <c r="AV113" s="903"/>
      <c r="AW113" s="903"/>
      <c r="AX113" s="903"/>
      <c r="AY113" s="903"/>
      <c r="AZ113" s="951" t="s">
        <v>413</v>
      </c>
      <c r="BA113" s="952"/>
      <c r="BB113" s="952"/>
      <c r="BC113" s="952"/>
      <c r="BD113" s="952"/>
      <c r="BE113" s="952"/>
      <c r="BF113" s="952"/>
      <c r="BG113" s="952"/>
      <c r="BH113" s="952"/>
      <c r="BI113" s="952"/>
      <c r="BJ113" s="952"/>
      <c r="BK113" s="952"/>
      <c r="BL113" s="952"/>
      <c r="BM113" s="952"/>
      <c r="BN113" s="952"/>
      <c r="BO113" s="952"/>
      <c r="BP113" s="953"/>
      <c r="BQ113" s="921">
        <v>400720</v>
      </c>
      <c r="BR113" s="922"/>
      <c r="BS113" s="922"/>
      <c r="BT113" s="922"/>
      <c r="BU113" s="922"/>
      <c r="BV113" s="922">
        <v>442225</v>
      </c>
      <c r="BW113" s="922"/>
      <c r="BX113" s="922"/>
      <c r="BY113" s="922"/>
      <c r="BZ113" s="922"/>
      <c r="CA113" s="922">
        <v>450496</v>
      </c>
      <c r="CB113" s="922"/>
      <c r="CC113" s="922"/>
      <c r="CD113" s="922"/>
      <c r="CE113" s="922"/>
      <c r="CF113" s="916">
        <v>16.2</v>
      </c>
      <c r="CG113" s="917"/>
      <c r="CH113" s="917"/>
      <c r="CI113" s="917"/>
      <c r="CJ113" s="917"/>
      <c r="CK113" s="947"/>
      <c r="CL113" s="948"/>
      <c r="CM113" s="918" t="s">
        <v>414</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60">
        <v>5446</v>
      </c>
      <c r="DH113" s="961"/>
      <c r="DI113" s="961"/>
      <c r="DJ113" s="961"/>
      <c r="DK113" s="962"/>
      <c r="DL113" s="963" t="s">
        <v>111</v>
      </c>
      <c r="DM113" s="961"/>
      <c r="DN113" s="961"/>
      <c r="DO113" s="961"/>
      <c r="DP113" s="962"/>
      <c r="DQ113" s="963" t="s">
        <v>111</v>
      </c>
      <c r="DR113" s="961"/>
      <c r="DS113" s="961"/>
      <c r="DT113" s="961"/>
      <c r="DU113" s="962"/>
      <c r="DV113" s="964" t="s">
        <v>111</v>
      </c>
      <c r="DW113" s="965"/>
      <c r="DX113" s="965"/>
      <c r="DY113" s="965"/>
      <c r="DZ113" s="966"/>
    </row>
    <row r="114" spans="1:130" s="199" customFormat="1" ht="26.25" customHeight="1" x14ac:dyDescent="0.15">
      <c r="A114" s="956"/>
      <c r="B114" s="957"/>
      <c r="C114" s="952" t="s">
        <v>415</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60">
        <v>33215</v>
      </c>
      <c r="AB114" s="961"/>
      <c r="AC114" s="961"/>
      <c r="AD114" s="961"/>
      <c r="AE114" s="962"/>
      <c r="AF114" s="963">
        <v>40861</v>
      </c>
      <c r="AG114" s="961"/>
      <c r="AH114" s="961"/>
      <c r="AI114" s="961"/>
      <c r="AJ114" s="962"/>
      <c r="AK114" s="963">
        <v>54010</v>
      </c>
      <c r="AL114" s="961"/>
      <c r="AM114" s="961"/>
      <c r="AN114" s="961"/>
      <c r="AO114" s="962"/>
      <c r="AP114" s="964">
        <v>1.9</v>
      </c>
      <c r="AQ114" s="965"/>
      <c r="AR114" s="965"/>
      <c r="AS114" s="965"/>
      <c r="AT114" s="966"/>
      <c r="AU114" s="902"/>
      <c r="AV114" s="903"/>
      <c r="AW114" s="903"/>
      <c r="AX114" s="903"/>
      <c r="AY114" s="903"/>
      <c r="AZ114" s="951" t="s">
        <v>416</v>
      </c>
      <c r="BA114" s="952"/>
      <c r="BB114" s="952"/>
      <c r="BC114" s="952"/>
      <c r="BD114" s="952"/>
      <c r="BE114" s="952"/>
      <c r="BF114" s="952"/>
      <c r="BG114" s="952"/>
      <c r="BH114" s="952"/>
      <c r="BI114" s="952"/>
      <c r="BJ114" s="952"/>
      <c r="BK114" s="952"/>
      <c r="BL114" s="952"/>
      <c r="BM114" s="952"/>
      <c r="BN114" s="952"/>
      <c r="BO114" s="952"/>
      <c r="BP114" s="953"/>
      <c r="BQ114" s="921">
        <v>963556</v>
      </c>
      <c r="BR114" s="922"/>
      <c r="BS114" s="922"/>
      <c r="BT114" s="922"/>
      <c r="BU114" s="922"/>
      <c r="BV114" s="922">
        <v>814162</v>
      </c>
      <c r="BW114" s="922"/>
      <c r="BX114" s="922"/>
      <c r="BY114" s="922"/>
      <c r="BZ114" s="922"/>
      <c r="CA114" s="922">
        <v>811273</v>
      </c>
      <c r="CB114" s="922"/>
      <c r="CC114" s="922"/>
      <c r="CD114" s="922"/>
      <c r="CE114" s="922"/>
      <c r="CF114" s="916">
        <v>29.2</v>
      </c>
      <c r="CG114" s="917"/>
      <c r="CH114" s="917"/>
      <c r="CI114" s="917"/>
      <c r="CJ114" s="917"/>
      <c r="CK114" s="947"/>
      <c r="CL114" s="948"/>
      <c r="CM114" s="918" t="s">
        <v>417</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60" t="s">
        <v>111</v>
      </c>
      <c r="DH114" s="961"/>
      <c r="DI114" s="961"/>
      <c r="DJ114" s="961"/>
      <c r="DK114" s="962"/>
      <c r="DL114" s="963" t="s">
        <v>111</v>
      </c>
      <c r="DM114" s="961"/>
      <c r="DN114" s="961"/>
      <c r="DO114" s="961"/>
      <c r="DP114" s="962"/>
      <c r="DQ114" s="963" t="s">
        <v>111</v>
      </c>
      <c r="DR114" s="961"/>
      <c r="DS114" s="961"/>
      <c r="DT114" s="961"/>
      <c r="DU114" s="962"/>
      <c r="DV114" s="964" t="s">
        <v>111</v>
      </c>
      <c r="DW114" s="965"/>
      <c r="DX114" s="965"/>
      <c r="DY114" s="965"/>
      <c r="DZ114" s="966"/>
    </row>
    <row r="115" spans="1:130" s="199" customFormat="1" ht="26.25" customHeight="1" x14ac:dyDescent="0.15">
      <c r="A115" s="956"/>
      <c r="B115" s="957"/>
      <c r="C115" s="952" t="s">
        <v>418</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35">
        <v>1896</v>
      </c>
      <c r="AB115" s="936"/>
      <c r="AC115" s="936"/>
      <c r="AD115" s="936"/>
      <c r="AE115" s="937"/>
      <c r="AF115" s="938">
        <v>7342</v>
      </c>
      <c r="AG115" s="936"/>
      <c r="AH115" s="936"/>
      <c r="AI115" s="936"/>
      <c r="AJ115" s="937"/>
      <c r="AK115" s="938">
        <v>157</v>
      </c>
      <c r="AL115" s="936"/>
      <c r="AM115" s="936"/>
      <c r="AN115" s="936"/>
      <c r="AO115" s="937"/>
      <c r="AP115" s="939">
        <v>0</v>
      </c>
      <c r="AQ115" s="940"/>
      <c r="AR115" s="940"/>
      <c r="AS115" s="940"/>
      <c r="AT115" s="941"/>
      <c r="AU115" s="902"/>
      <c r="AV115" s="903"/>
      <c r="AW115" s="903"/>
      <c r="AX115" s="903"/>
      <c r="AY115" s="903"/>
      <c r="AZ115" s="951" t="s">
        <v>419</v>
      </c>
      <c r="BA115" s="952"/>
      <c r="BB115" s="952"/>
      <c r="BC115" s="952"/>
      <c r="BD115" s="952"/>
      <c r="BE115" s="952"/>
      <c r="BF115" s="952"/>
      <c r="BG115" s="952"/>
      <c r="BH115" s="952"/>
      <c r="BI115" s="952"/>
      <c r="BJ115" s="952"/>
      <c r="BK115" s="952"/>
      <c r="BL115" s="952"/>
      <c r="BM115" s="952"/>
      <c r="BN115" s="952"/>
      <c r="BO115" s="952"/>
      <c r="BP115" s="953"/>
      <c r="BQ115" s="921">
        <v>146806</v>
      </c>
      <c r="BR115" s="922"/>
      <c r="BS115" s="922"/>
      <c r="BT115" s="922"/>
      <c r="BU115" s="922"/>
      <c r="BV115" s="922">
        <v>260319</v>
      </c>
      <c r="BW115" s="922"/>
      <c r="BX115" s="922"/>
      <c r="BY115" s="922"/>
      <c r="BZ115" s="922"/>
      <c r="CA115" s="922">
        <v>214867</v>
      </c>
      <c r="CB115" s="922"/>
      <c r="CC115" s="922"/>
      <c r="CD115" s="922"/>
      <c r="CE115" s="922"/>
      <c r="CF115" s="916">
        <v>7.7</v>
      </c>
      <c r="CG115" s="917"/>
      <c r="CH115" s="917"/>
      <c r="CI115" s="917"/>
      <c r="CJ115" s="917"/>
      <c r="CK115" s="947"/>
      <c r="CL115" s="948"/>
      <c r="CM115" s="951" t="s">
        <v>420</v>
      </c>
      <c r="CN115" s="972"/>
      <c r="CO115" s="972"/>
      <c r="CP115" s="972"/>
      <c r="CQ115" s="972"/>
      <c r="CR115" s="972"/>
      <c r="CS115" s="972"/>
      <c r="CT115" s="972"/>
      <c r="CU115" s="972"/>
      <c r="CV115" s="972"/>
      <c r="CW115" s="972"/>
      <c r="CX115" s="972"/>
      <c r="CY115" s="972"/>
      <c r="CZ115" s="972"/>
      <c r="DA115" s="972"/>
      <c r="DB115" s="972"/>
      <c r="DC115" s="972"/>
      <c r="DD115" s="972"/>
      <c r="DE115" s="972"/>
      <c r="DF115" s="953"/>
      <c r="DG115" s="960" t="s">
        <v>111</v>
      </c>
      <c r="DH115" s="961"/>
      <c r="DI115" s="961"/>
      <c r="DJ115" s="961"/>
      <c r="DK115" s="962"/>
      <c r="DL115" s="963" t="s">
        <v>111</v>
      </c>
      <c r="DM115" s="961"/>
      <c r="DN115" s="961"/>
      <c r="DO115" s="961"/>
      <c r="DP115" s="962"/>
      <c r="DQ115" s="963" t="s">
        <v>111</v>
      </c>
      <c r="DR115" s="961"/>
      <c r="DS115" s="961"/>
      <c r="DT115" s="961"/>
      <c r="DU115" s="962"/>
      <c r="DV115" s="964" t="s">
        <v>111</v>
      </c>
      <c r="DW115" s="965"/>
      <c r="DX115" s="965"/>
      <c r="DY115" s="965"/>
      <c r="DZ115" s="966"/>
    </row>
    <row r="116" spans="1:130" s="199" customFormat="1" ht="26.25" customHeight="1" x14ac:dyDescent="0.15">
      <c r="A116" s="958"/>
      <c r="B116" s="959"/>
      <c r="C116" s="967" t="s">
        <v>421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960" t="s">
        <v>111</v>
      </c>
      <c r="AB116" s="961"/>
      <c r="AC116" s="961"/>
      <c r="AD116" s="961"/>
      <c r="AE116" s="962"/>
      <c r="AF116" s="963" t="s">
        <v>111</v>
      </c>
      <c r="AG116" s="961"/>
      <c r="AH116" s="961"/>
      <c r="AI116" s="961"/>
      <c r="AJ116" s="962"/>
      <c r="AK116" s="963" t="s">
        <v>111</v>
      </c>
      <c r="AL116" s="961"/>
      <c r="AM116" s="961"/>
      <c r="AN116" s="961"/>
      <c r="AO116" s="962"/>
      <c r="AP116" s="964" t="s">
        <v>111</v>
      </c>
      <c r="AQ116" s="965"/>
      <c r="AR116" s="965"/>
      <c r="AS116" s="965"/>
      <c r="AT116" s="966"/>
      <c r="AU116" s="902"/>
      <c r="AV116" s="903"/>
      <c r="AW116" s="903"/>
      <c r="AX116" s="903"/>
      <c r="AY116" s="903"/>
      <c r="AZ116" s="969" t="s">
        <v>422</v>
      </c>
      <c r="BA116" s="970"/>
      <c r="BB116" s="970"/>
      <c r="BC116" s="970"/>
      <c r="BD116" s="970"/>
      <c r="BE116" s="970"/>
      <c r="BF116" s="970"/>
      <c r="BG116" s="970"/>
      <c r="BH116" s="970"/>
      <c r="BI116" s="970"/>
      <c r="BJ116" s="970"/>
      <c r="BK116" s="970"/>
      <c r="BL116" s="970"/>
      <c r="BM116" s="970"/>
      <c r="BN116" s="970"/>
      <c r="BO116" s="970"/>
      <c r="BP116" s="971"/>
      <c r="BQ116" s="921" t="s">
        <v>111</v>
      </c>
      <c r="BR116" s="922"/>
      <c r="BS116" s="922"/>
      <c r="BT116" s="922"/>
      <c r="BU116" s="922"/>
      <c r="BV116" s="922" t="s">
        <v>111</v>
      </c>
      <c r="BW116" s="922"/>
      <c r="BX116" s="922"/>
      <c r="BY116" s="922"/>
      <c r="BZ116" s="922"/>
      <c r="CA116" s="922" t="s">
        <v>111</v>
      </c>
      <c r="CB116" s="922"/>
      <c r="CC116" s="922"/>
      <c r="CD116" s="922"/>
      <c r="CE116" s="922"/>
      <c r="CF116" s="916" t="s">
        <v>111</v>
      </c>
      <c r="CG116" s="917"/>
      <c r="CH116" s="917"/>
      <c r="CI116" s="917"/>
      <c r="CJ116" s="917"/>
      <c r="CK116" s="947"/>
      <c r="CL116" s="948"/>
      <c r="CM116" s="918" t="s">
        <v>423</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60" t="s">
        <v>111</v>
      </c>
      <c r="DH116" s="961"/>
      <c r="DI116" s="961"/>
      <c r="DJ116" s="961"/>
      <c r="DK116" s="962"/>
      <c r="DL116" s="963" t="s">
        <v>111</v>
      </c>
      <c r="DM116" s="961"/>
      <c r="DN116" s="961"/>
      <c r="DO116" s="961"/>
      <c r="DP116" s="962"/>
      <c r="DQ116" s="963" t="s">
        <v>111</v>
      </c>
      <c r="DR116" s="961"/>
      <c r="DS116" s="961"/>
      <c r="DT116" s="961"/>
      <c r="DU116" s="962"/>
      <c r="DV116" s="964" t="s">
        <v>111</v>
      </c>
      <c r="DW116" s="965"/>
      <c r="DX116" s="965"/>
      <c r="DY116" s="965"/>
      <c r="DZ116" s="966"/>
    </row>
    <row r="117" spans="1:130" s="199" customFormat="1" ht="26.25" customHeight="1" x14ac:dyDescent="0.15">
      <c r="A117" s="906" t="s">
        <v>170</v>
      </c>
      <c r="B117" s="887"/>
      <c r="C117" s="887"/>
      <c r="D117" s="887"/>
      <c r="E117" s="887"/>
      <c r="F117" s="887"/>
      <c r="G117" s="887"/>
      <c r="H117" s="887"/>
      <c r="I117" s="887"/>
      <c r="J117" s="887"/>
      <c r="K117" s="887"/>
      <c r="L117" s="887"/>
      <c r="M117" s="887"/>
      <c r="N117" s="887"/>
      <c r="O117" s="887"/>
      <c r="P117" s="887"/>
      <c r="Q117" s="887"/>
      <c r="R117" s="887"/>
      <c r="S117" s="887"/>
      <c r="T117" s="887"/>
      <c r="U117" s="887"/>
      <c r="V117" s="887"/>
      <c r="W117" s="887"/>
      <c r="X117" s="887"/>
      <c r="Y117" s="977" t="s">
        <v>424</v>
      </c>
      <c r="Z117" s="888"/>
      <c r="AA117" s="978">
        <v>562087</v>
      </c>
      <c r="AB117" s="979"/>
      <c r="AC117" s="979"/>
      <c r="AD117" s="979"/>
      <c r="AE117" s="980"/>
      <c r="AF117" s="981">
        <v>514426</v>
      </c>
      <c r="AG117" s="979"/>
      <c r="AH117" s="979"/>
      <c r="AI117" s="979"/>
      <c r="AJ117" s="980"/>
      <c r="AK117" s="981">
        <v>534503</v>
      </c>
      <c r="AL117" s="979"/>
      <c r="AM117" s="979"/>
      <c r="AN117" s="979"/>
      <c r="AO117" s="980"/>
      <c r="AP117" s="982"/>
      <c r="AQ117" s="983"/>
      <c r="AR117" s="983"/>
      <c r="AS117" s="983"/>
      <c r="AT117" s="984"/>
      <c r="AU117" s="902"/>
      <c r="AV117" s="903"/>
      <c r="AW117" s="903"/>
      <c r="AX117" s="903"/>
      <c r="AY117" s="903"/>
      <c r="AZ117" s="969" t="s">
        <v>425</v>
      </c>
      <c r="BA117" s="970"/>
      <c r="BB117" s="970"/>
      <c r="BC117" s="970"/>
      <c r="BD117" s="970"/>
      <c r="BE117" s="970"/>
      <c r="BF117" s="970"/>
      <c r="BG117" s="970"/>
      <c r="BH117" s="970"/>
      <c r="BI117" s="970"/>
      <c r="BJ117" s="970"/>
      <c r="BK117" s="970"/>
      <c r="BL117" s="970"/>
      <c r="BM117" s="970"/>
      <c r="BN117" s="970"/>
      <c r="BO117" s="970"/>
      <c r="BP117" s="971"/>
      <c r="BQ117" s="921" t="s">
        <v>111</v>
      </c>
      <c r="BR117" s="922"/>
      <c r="BS117" s="922"/>
      <c r="BT117" s="922"/>
      <c r="BU117" s="922"/>
      <c r="BV117" s="922" t="s">
        <v>111</v>
      </c>
      <c r="BW117" s="922"/>
      <c r="BX117" s="922"/>
      <c r="BY117" s="922"/>
      <c r="BZ117" s="922"/>
      <c r="CA117" s="922" t="s">
        <v>111</v>
      </c>
      <c r="CB117" s="922"/>
      <c r="CC117" s="922"/>
      <c r="CD117" s="922"/>
      <c r="CE117" s="922"/>
      <c r="CF117" s="916" t="s">
        <v>111</v>
      </c>
      <c r="CG117" s="917"/>
      <c r="CH117" s="917"/>
      <c r="CI117" s="917"/>
      <c r="CJ117" s="917"/>
      <c r="CK117" s="947"/>
      <c r="CL117" s="948"/>
      <c r="CM117" s="918" t="s">
        <v>426</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60" t="s">
        <v>111</v>
      </c>
      <c r="DH117" s="961"/>
      <c r="DI117" s="961"/>
      <c r="DJ117" s="961"/>
      <c r="DK117" s="962"/>
      <c r="DL117" s="963" t="s">
        <v>111</v>
      </c>
      <c r="DM117" s="961"/>
      <c r="DN117" s="961"/>
      <c r="DO117" s="961"/>
      <c r="DP117" s="962"/>
      <c r="DQ117" s="963" t="s">
        <v>111</v>
      </c>
      <c r="DR117" s="961"/>
      <c r="DS117" s="961"/>
      <c r="DT117" s="961"/>
      <c r="DU117" s="962"/>
      <c r="DV117" s="964" t="s">
        <v>111</v>
      </c>
      <c r="DW117" s="965"/>
      <c r="DX117" s="965"/>
      <c r="DY117" s="965"/>
      <c r="DZ117" s="966"/>
    </row>
    <row r="118" spans="1:130" s="199" customFormat="1" ht="26.25" customHeight="1" x14ac:dyDescent="0.15">
      <c r="A118" s="906" t="s">
        <v>400</v>
      </c>
      <c r="B118" s="887"/>
      <c r="C118" s="887"/>
      <c r="D118" s="887"/>
      <c r="E118" s="887"/>
      <c r="F118" s="887"/>
      <c r="G118" s="887"/>
      <c r="H118" s="887"/>
      <c r="I118" s="887"/>
      <c r="J118" s="887"/>
      <c r="K118" s="887"/>
      <c r="L118" s="887"/>
      <c r="M118" s="887"/>
      <c r="N118" s="887"/>
      <c r="O118" s="887"/>
      <c r="P118" s="887"/>
      <c r="Q118" s="887"/>
      <c r="R118" s="887"/>
      <c r="S118" s="887"/>
      <c r="T118" s="887"/>
      <c r="U118" s="887"/>
      <c r="V118" s="887"/>
      <c r="W118" s="887"/>
      <c r="X118" s="887"/>
      <c r="Y118" s="887"/>
      <c r="Z118" s="888"/>
      <c r="AA118" s="886" t="s">
        <v>398</v>
      </c>
      <c r="AB118" s="887"/>
      <c r="AC118" s="887"/>
      <c r="AD118" s="887"/>
      <c r="AE118" s="888"/>
      <c r="AF118" s="886" t="s">
        <v>287</v>
      </c>
      <c r="AG118" s="887"/>
      <c r="AH118" s="887"/>
      <c r="AI118" s="887"/>
      <c r="AJ118" s="888"/>
      <c r="AK118" s="886" t="s">
        <v>286</v>
      </c>
      <c r="AL118" s="887"/>
      <c r="AM118" s="887"/>
      <c r="AN118" s="887"/>
      <c r="AO118" s="888"/>
      <c r="AP118" s="973" t="s">
        <v>399</v>
      </c>
      <c r="AQ118" s="974"/>
      <c r="AR118" s="974"/>
      <c r="AS118" s="974"/>
      <c r="AT118" s="975"/>
      <c r="AU118" s="902"/>
      <c r="AV118" s="903"/>
      <c r="AW118" s="903"/>
      <c r="AX118" s="903"/>
      <c r="AY118" s="903"/>
      <c r="AZ118" s="976" t="s">
        <v>427</v>
      </c>
      <c r="BA118" s="967"/>
      <c r="BB118" s="967"/>
      <c r="BC118" s="967"/>
      <c r="BD118" s="967"/>
      <c r="BE118" s="967"/>
      <c r="BF118" s="967"/>
      <c r="BG118" s="967"/>
      <c r="BH118" s="967"/>
      <c r="BI118" s="967"/>
      <c r="BJ118" s="967"/>
      <c r="BK118" s="967"/>
      <c r="BL118" s="967"/>
      <c r="BM118" s="967"/>
      <c r="BN118" s="967"/>
      <c r="BO118" s="967"/>
      <c r="BP118" s="968"/>
      <c r="BQ118" s="999" t="s">
        <v>111</v>
      </c>
      <c r="BR118" s="1000"/>
      <c r="BS118" s="1000"/>
      <c r="BT118" s="1000"/>
      <c r="BU118" s="1000"/>
      <c r="BV118" s="1000" t="s">
        <v>111</v>
      </c>
      <c r="BW118" s="1000"/>
      <c r="BX118" s="1000"/>
      <c r="BY118" s="1000"/>
      <c r="BZ118" s="1000"/>
      <c r="CA118" s="1000" t="s">
        <v>111</v>
      </c>
      <c r="CB118" s="1000"/>
      <c r="CC118" s="1000"/>
      <c r="CD118" s="1000"/>
      <c r="CE118" s="1000"/>
      <c r="CF118" s="916" t="s">
        <v>111</v>
      </c>
      <c r="CG118" s="917"/>
      <c r="CH118" s="917"/>
      <c r="CI118" s="917"/>
      <c r="CJ118" s="917"/>
      <c r="CK118" s="947"/>
      <c r="CL118" s="948"/>
      <c r="CM118" s="918" t="s">
        <v>428</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60" t="s">
        <v>111</v>
      </c>
      <c r="DH118" s="961"/>
      <c r="DI118" s="961"/>
      <c r="DJ118" s="961"/>
      <c r="DK118" s="962"/>
      <c r="DL118" s="963" t="s">
        <v>111</v>
      </c>
      <c r="DM118" s="961"/>
      <c r="DN118" s="961"/>
      <c r="DO118" s="961"/>
      <c r="DP118" s="962"/>
      <c r="DQ118" s="963" t="s">
        <v>111</v>
      </c>
      <c r="DR118" s="961"/>
      <c r="DS118" s="961"/>
      <c r="DT118" s="961"/>
      <c r="DU118" s="962"/>
      <c r="DV118" s="964" t="s">
        <v>111</v>
      </c>
      <c r="DW118" s="965"/>
      <c r="DX118" s="965"/>
      <c r="DY118" s="965"/>
      <c r="DZ118" s="966"/>
    </row>
    <row r="119" spans="1:130" s="199" customFormat="1" ht="26.25" customHeight="1" x14ac:dyDescent="0.15">
      <c r="A119" s="1061" t="s">
        <v>403</v>
      </c>
      <c r="B119" s="946"/>
      <c r="C119" s="925" t="s">
        <v>404</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893" t="s">
        <v>111</v>
      </c>
      <c r="AB119" s="894"/>
      <c r="AC119" s="894"/>
      <c r="AD119" s="894"/>
      <c r="AE119" s="895"/>
      <c r="AF119" s="896" t="s">
        <v>111</v>
      </c>
      <c r="AG119" s="894"/>
      <c r="AH119" s="894"/>
      <c r="AI119" s="894"/>
      <c r="AJ119" s="895"/>
      <c r="AK119" s="896" t="s">
        <v>111</v>
      </c>
      <c r="AL119" s="894"/>
      <c r="AM119" s="894"/>
      <c r="AN119" s="894"/>
      <c r="AO119" s="895"/>
      <c r="AP119" s="897" t="s">
        <v>111</v>
      </c>
      <c r="AQ119" s="898"/>
      <c r="AR119" s="898"/>
      <c r="AS119" s="898"/>
      <c r="AT119" s="899"/>
      <c r="AU119" s="904"/>
      <c r="AV119" s="905"/>
      <c r="AW119" s="905"/>
      <c r="AX119" s="905"/>
      <c r="AY119" s="905"/>
      <c r="AZ119" s="230" t="s">
        <v>170</v>
      </c>
      <c r="BA119" s="230"/>
      <c r="BB119" s="230"/>
      <c r="BC119" s="230"/>
      <c r="BD119" s="230"/>
      <c r="BE119" s="230"/>
      <c r="BF119" s="230"/>
      <c r="BG119" s="230"/>
      <c r="BH119" s="230"/>
      <c r="BI119" s="230"/>
      <c r="BJ119" s="230"/>
      <c r="BK119" s="230"/>
      <c r="BL119" s="230"/>
      <c r="BM119" s="230"/>
      <c r="BN119" s="230"/>
      <c r="BO119" s="977" t="s">
        <v>429</v>
      </c>
      <c r="BP119" s="1008"/>
      <c r="BQ119" s="999">
        <v>6369026</v>
      </c>
      <c r="BR119" s="1000"/>
      <c r="BS119" s="1000"/>
      <c r="BT119" s="1000"/>
      <c r="BU119" s="1000"/>
      <c r="BV119" s="1000">
        <v>6341181</v>
      </c>
      <c r="BW119" s="1000"/>
      <c r="BX119" s="1000"/>
      <c r="BY119" s="1000"/>
      <c r="BZ119" s="1000"/>
      <c r="CA119" s="1000">
        <v>6271859</v>
      </c>
      <c r="CB119" s="1000"/>
      <c r="CC119" s="1000"/>
      <c r="CD119" s="1000"/>
      <c r="CE119" s="1000"/>
      <c r="CF119" s="1001"/>
      <c r="CG119" s="1002"/>
      <c r="CH119" s="1002"/>
      <c r="CI119" s="1002"/>
      <c r="CJ119" s="1003"/>
      <c r="CK119" s="949"/>
      <c r="CL119" s="950"/>
      <c r="CM119" s="1004" t="s">
        <v>430</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1007" t="s">
        <v>111</v>
      </c>
      <c r="DH119" s="986"/>
      <c r="DI119" s="986"/>
      <c r="DJ119" s="986"/>
      <c r="DK119" s="987"/>
      <c r="DL119" s="985" t="s">
        <v>111</v>
      </c>
      <c r="DM119" s="986"/>
      <c r="DN119" s="986"/>
      <c r="DO119" s="986"/>
      <c r="DP119" s="987"/>
      <c r="DQ119" s="985" t="s">
        <v>111</v>
      </c>
      <c r="DR119" s="986"/>
      <c r="DS119" s="986"/>
      <c r="DT119" s="986"/>
      <c r="DU119" s="987"/>
      <c r="DV119" s="988" t="s">
        <v>111</v>
      </c>
      <c r="DW119" s="989"/>
      <c r="DX119" s="989"/>
      <c r="DY119" s="989"/>
      <c r="DZ119" s="990"/>
    </row>
    <row r="120" spans="1:130" s="199" customFormat="1" ht="26.25" customHeight="1" x14ac:dyDescent="0.15">
      <c r="A120" s="1062"/>
      <c r="B120" s="948"/>
      <c r="C120" s="918" t="s">
        <v>407</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60" t="s">
        <v>111</v>
      </c>
      <c r="AB120" s="961"/>
      <c r="AC120" s="961"/>
      <c r="AD120" s="961"/>
      <c r="AE120" s="962"/>
      <c r="AF120" s="963" t="s">
        <v>111</v>
      </c>
      <c r="AG120" s="961"/>
      <c r="AH120" s="961"/>
      <c r="AI120" s="961"/>
      <c r="AJ120" s="962"/>
      <c r="AK120" s="963" t="s">
        <v>111</v>
      </c>
      <c r="AL120" s="961"/>
      <c r="AM120" s="961"/>
      <c r="AN120" s="961"/>
      <c r="AO120" s="962"/>
      <c r="AP120" s="964" t="s">
        <v>111</v>
      </c>
      <c r="AQ120" s="965"/>
      <c r="AR120" s="965"/>
      <c r="AS120" s="965"/>
      <c r="AT120" s="966"/>
      <c r="AU120" s="991" t="s">
        <v>431</v>
      </c>
      <c r="AV120" s="992"/>
      <c r="AW120" s="992"/>
      <c r="AX120" s="992"/>
      <c r="AY120" s="993"/>
      <c r="AZ120" s="942" t="s">
        <v>432</v>
      </c>
      <c r="BA120" s="891"/>
      <c r="BB120" s="891"/>
      <c r="BC120" s="891"/>
      <c r="BD120" s="891"/>
      <c r="BE120" s="891"/>
      <c r="BF120" s="891"/>
      <c r="BG120" s="891"/>
      <c r="BH120" s="891"/>
      <c r="BI120" s="891"/>
      <c r="BJ120" s="891"/>
      <c r="BK120" s="891"/>
      <c r="BL120" s="891"/>
      <c r="BM120" s="891"/>
      <c r="BN120" s="891"/>
      <c r="BO120" s="891"/>
      <c r="BP120" s="892"/>
      <c r="BQ120" s="928">
        <v>2671949</v>
      </c>
      <c r="BR120" s="929"/>
      <c r="BS120" s="929"/>
      <c r="BT120" s="929"/>
      <c r="BU120" s="929"/>
      <c r="BV120" s="929">
        <v>2630571</v>
      </c>
      <c r="BW120" s="929"/>
      <c r="BX120" s="929"/>
      <c r="BY120" s="929"/>
      <c r="BZ120" s="929"/>
      <c r="CA120" s="929">
        <v>2477011</v>
      </c>
      <c r="CB120" s="929"/>
      <c r="CC120" s="929"/>
      <c r="CD120" s="929"/>
      <c r="CE120" s="929"/>
      <c r="CF120" s="943">
        <v>89.3</v>
      </c>
      <c r="CG120" s="944"/>
      <c r="CH120" s="944"/>
      <c r="CI120" s="944"/>
      <c r="CJ120" s="944"/>
      <c r="CK120" s="1009" t="s">
        <v>433</v>
      </c>
      <c r="CL120" s="1010"/>
      <c r="CM120" s="1010"/>
      <c r="CN120" s="1010"/>
      <c r="CO120" s="1011"/>
      <c r="CP120" s="1017" t="s">
        <v>382</v>
      </c>
      <c r="CQ120" s="1018"/>
      <c r="CR120" s="1018"/>
      <c r="CS120" s="1018"/>
      <c r="CT120" s="1018"/>
      <c r="CU120" s="1018"/>
      <c r="CV120" s="1018"/>
      <c r="CW120" s="1018"/>
      <c r="CX120" s="1018"/>
      <c r="CY120" s="1018"/>
      <c r="CZ120" s="1018"/>
      <c r="DA120" s="1018"/>
      <c r="DB120" s="1018"/>
      <c r="DC120" s="1018"/>
      <c r="DD120" s="1018"/>
      <c r="DE120" s="1018"/>
      <c r="DF120" s="1019"/>
      <c r="DG120" s="928">
        <v>1211351</v>
      </c>
      <c r="DH120" s="929"/>
      <c r="DI120" s="929"/>
      <c r="DJ120" s="929"/>
      <c r="DK120" s="929"/>
      <c r="DL120" s="929">
        <v>1201566</v>
      </c>
      <c r="DM120" s="929"/>
      <c r="DN120" s="929"/>
      <c r="DO120" s="929"/>
      <c r="DP120" s="929"/>
      <c r="DQ120" s="929">
        <v>1179632</v>
      </c>
      <c r="DR120" s="929"/>
      <c r="DS120" s="929"/>
      <c r="DT120" s="929"/>
      <c r="DU120" s="929"/>
      <c r="DV120" s="930">
        <v>42.5</v>
      </c>
      <c r="DW120" s="930"/>
      <c r="DX120" s="930"/>
      <c r="DY120" s="930"/>
      <c r="DZ120" s="931"/>
    </row>
    <row r="121" spans="1:130" s="199" customFormat="1" ht="26.25" customHeight="1" x14ac:dyDescent="0.15">
      <c r="A121" s="1062"/>
      <c r="B121" s="948"/>
      <c r="C121" s="969" t="s">
        <v>434</v>
      </c>
      <c r="D121" s="970"/>
      <c r="E121" s="970"/>
      <c r="F121" s="970"/>
      <c r="G121" s="970"/>
      <c r="H121" s="970"/>
      <c r="I121" s="970"/>
      <c r="J121" s="970"/>
      <c r="K121" s="970"/>
      <c r="L121" s="970"/>
      <c r="M121" s="970"/>
      <c r="N121" s="970"/>
      <c r="O121" s="970"/>
      <c r="P121" s="970"/>
      <c r="Q121" s="970"/>
      <c r="R121" s="970"/>
      <c r="S121" s="970"/>
      <c r="T121" s="970"/>
      <c r="U121" s="970"/>
      <c r="V121" s="970"/>
      <c r="W121" s="970"/>
      <c r="X121" s="970"/>
      <c r="Y121" s="970"/>
      <c r="Z121" s="971"/>
      <c r="AA121" s="960">
        <v>1896</v>
      </c>
      <c r="AB121" s="961"/>
      <c r="AC121" s="961"/>
      <c r="AD121" s="961"/>
      <c r="AE121" s="962"/>
      <c r="AF121" s="963">
        <v>7342</v>
      </c>
      <c r="AG121" s="961"/>
      <c r="AH121" s="961"/>
      <c r="AI121" s="961"/>
      <c r="AJ121" s="962"/>
      <c r="AK121" s="963" t="s">
        <v>111</v>
      </c>
      <c r="AL121" s="961"/>
      <c r="AM121" s="961"/>
      <c r="AN121" s="961"/>
      <c r="AO121" s="962"/>
      <c r="AP121" s="964" t="s">
        <v>111</v>
      </c>
      <c r="AQ121" s="965"/>
      <c r="AR121" s="965"/>
      <c r="AS121" s="965"/>
      <c r="AT121" s="966"/>
      <c r="AU121" s="994"/>
      <c r="AV121" s="995"/>
      <c r="AW121" s="995"/>
      <c r="AX121" s="995"/>
      <c r="AY121" s="996"/>
      <c r="AZ121" s="951" t="s">
        <v>435</v>
      </c>
      <c r="BA121" s="952"/>
      <c r="BB121" s="952"/>
      <c r="BC121" s="952"/>
      <c r="BD121" s="952"/>
      <c r="BE121" s="952"/>
      <c r="BF121" s="952"/>
      <c r="BG121" s="952"/>
      <c r="BH121" s="952"/>
      <c r="BI121" s="952"/>
      <c r="BJ121" s="952"/>
      <c r="BK121" s="952"/>
      <c r="BL121" s="952"/>
      <c r="BM121" s="952"/>
      <c r="BN121" s="952"/>
      <c r="BO121" s="952"/>
      <c r="BP121" s="953"/>
      <c r="BQ121" s="921">
        <v>578342</v>
      </c>
      <c r="BR121" s="922"/>
      <c r="BS121" s="922"/>
      <c r="BT121" s="922"/>
      <c r="BU121" s="922"/>
      <c r="BV121" s="922">
        <v>556272</v>
      </c>
      <c r="BW121" s="922"/>
      <c r="BX121" s="922"/>
      <c r="BY121" s="922"/>
      <c r="BZ121" s="922"/>
      <c r="CA121" s="922">
        <v>545981</v>
      </c>
      <c r="CB121" s="922"/>
      <c r="CC121" s="922"/>
      <c r="CD121" s="922"/>
      <c r="CE121" s="922"/>
      <c r="CF121" s="916">
        <v>19.7</v>
      </c>
      <c r="CG121" s="917"/>
      <c r="CH121" s="917"/>
      <c r="CI121" s="917"/>
      <c r="CJ121" s="917"/>
      <c r="CK121" s="1012"/>
      <c r="CL121" s="1013"/>
      <c r="CM121" s="1013"/>
      <c r="CN121" s="1013"/>
      <c r="CO121" s="1014"/>
      <c r="CP121" s="1022" t="s">
        <v>380</v>
      </c>
      <c r="CQ121" s="1023"/>
      <c r="CR121" s="1023"/>
      <c r="CS121" s="1023"/>
      <c r="CT121" s="1023"/>
      <c r="CU121" s="1023"/>
      <c r="CV121" s="1023"/>
      <c r="CW121" s="1023"/>
      <c r="CX121" s="1023"/>
      <c r="CY121" s="1023"/>
      <c r="CZ121" s="1023"/>
      <c r="DA121" s="1023"/>
      <c r="DB121" s="1023"/>
      <c r="DC121" s="1023"/>
      <c r="DD121" s="1023"/>
      <c r="DE121" s="1023"/>
      <c r="DF121" s="1024"/>
      <c r="DG121" s="921" t="s">
        <v>111</v>
      </c>
      <c r="DH121" s="922"/>
      <c r="DI121" s="922"/>
      <c r="DJ121" s="922"/>
      <c r="DK121" s="922"/>
      <c r="DL121" s="922" t="s">
        <v>111</v>
      </c>
      <c r="DM121" s="922"/>
      <c r="DN121" s="922"/>
      <c r="DO121" s="922"/>
      <c r="DP121" s="922"/>
      <c r="DQ121" s="922" t="s">
        <v>111</v>
      </c>
      <c r="DR121" s="922"/>
      <c r="DS121" s="922"/>
      <c r="DT121" s="922"/>
      <c r="DU121" s="922"/>
      <c r="DV121" s="923" t="s">
        <v>111</v>
      </c>
      <c r="DW121" s="923"/>
      <c r="DX121" s="923"/>
      <c r="DY121" s="923"/>
      <c r="DZ121" s="924"/>
    </row>
    <row r="122" spans="1:130" s="199" customFormat="1" ht="26.25" customHeight="1" x14ac:dyDescent="0.15">
      <c r="A122" s="1062"/>
      <c r="B122" s="948"/>
      <c r="C122" s="918" t="s">
        <v>417</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60" t="s">
        <v>111</v>
      </c>
      <c r="AB122" s="961"/>
      <c r="AC122" s="961"/>
      <c r="AD122" s="961"/>
      <c r="AE122" s="962"/>
      <c r="AF122" s="963" t="s">
        <v>111</v>
      </c>
      <c r="AG122" s="961"/>
      <c r="AH122" s="961"/>
      <c r="AI122" s="961"/>
      <c r="AJ122" s="962"/>
      <c r="AK122" s="963" t="s">
        <v>111</v>
      </c>
      <c r="AL122" s="961"/>
      <c r="AM122" s="961"/>
      <c r="AN122" s="961"/>
      <c r="AO122" s="962"/>
      <c r="AP122" s="964" t="s">
        <v>111</v>
      </c>
      <c r="AQ122" s="965"/>
      <c r="AR122" s="965"/>
      <c r="AS122" s="965"/>
      <c r="AT122" s="966"/>
      <c r="AU122" s="994"/>
      <c r="AV122" s="995"/>
      <c r="AW122" s="995"/>
      <c r="AX122" s="995"/>
      <c r="AY122" s="996"/>
      <c r="AZ122" s="976" t="s">
        <v>436</v>
      </c>
      <c r="BA122" s="967"/>
      <c r="BB122" s="967"/>
      <c r="BC122" s="967"/>
      <c r="BD122" s="967"/>
      <c r="BE122" s="967"/>
      <c r="BF122" s="967"/>
      <c r="BG122" s="967"/>
      <c r="BH122" s="967"/>
      <c r="BI122" s="967"/>
      <c r="BJ122" s="967"/>
      <c r="BK122" s="967"/>
      <c r="BL122" s="967"/>
      <c r="BM122" s="967"/>
      <c r="BN122" s="967"/>
      <c r="BO122" s="967"/>
      <c r="BP122" s="968"/>
      <c r="BQ122" s="999">
        <v>3682572</v>
      </c>
      <c r="BR122" s="1000"/>
      <c r="BS122" s="1000"/>
      <c r="BT122" s="1000"/>
      <c r="BU122" s="1000"/>
      <c r="BV122" s="1000">
        <v>3763592</v>
      </c>
      <c r="BW122" s="1000"/>
      <c r="BX122" s="1000"/>
      <c r="BY122" s="1000"/>
      <c r="BZ122" s="1000"/>
      <c r="CA122" s="1000">
        <v>3816302</v>
      </c>
      <c r="CB122" s="1000"/>
      <c r="CC122" s="1000"/>
      <c r="CD122" s="1000"/>
      <c r="CE122" s="1000"/>
      <c r="CF122" s="1020">
        <v>137.6</v>
      </c>
      <c r="CG122" s="1021"/>
      <c r="CH122" s="1021"/>
      <c r="CI122" s="1021"/>
      <c r="CJ122" s="1021"/>
      <c r="CK122" s="1012"/>
      <c r="CL122" s="1013"/>
      <c r="CM122" s="1013"/>
      <c r="CN122" s="1013"/>
      <c r="CO122" s="1014"/>
      <c r="CP122" s="1022" t="s">
        <v>381</v>
      </c>
      <c r="CQ122" s="1023"/>
      <c r="CR122" s="1023"/>
      <c r="CS122" s="1023"/>
      <c r="CT122" s="1023"/>
      <c r="CU122" s="1023"/>
      <c r="CV122" s="1023"/>
      <c r="CW122" s="1023"/>
      <c r="CX122" s="1023"/>
      <c r="CY122" s="1023"/>
      <c r="CZ122" s="1023"/>
      <c r="DA122" s="1023"/>
      <c r="DB122" s="1023"/>
      <c r="DC122" s="1023"/>
      <c r="DD122" s="1023"/>
      <c r="DE122" s="1023"/>
      <c r="DF122" s="1024"/>
      <c r="DG122" s="921" t="s">
        <v>111</v>
      </c>
      <c r="DH122" s="922"/>
      <c r="DI122" s="922"/>
      <c r="DJ122" s="922"/>
      <c r="DK122" s="922"/>
      <c r="DL122" s="922" t="s">
        <v>111</v>
      </c>
      <c r="DM122" s="922"/>
      <c r="DN122" s="922"/>
      <c r="DO122" s="922"/>
      <c r="DP122" s="922"/>
      <c r="DQ122" s="922" t="s">
        <v>111</v>
      </c>
      <c r="DR122" s="922"/>
      <c r="DS122" s="922"/>
      <c r="DT122" s="922"/>
      <c r="DU122" s="922"/>
      <c r="DV122" s="923" t="s">
        <v>111</v>
      </c>
      <c r="DW122" s="923"/>
      <c r="DX122" s="923"/>
      <c r="DY122" s="923"/>
      <c r="DZ122" s="924"/>
    </row>
    <row r="123" spans="1:130" s="199" customFormat="1" ht="26.25" customHeight="1" x14ac:dyDescent="0.15">
      <c r="A123" s="1062"/>
      <c r="B123" s="948"/>
      <c r="C123" s="918" t="s">
        <v>423</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60" t="s">
        <v>111</v>
      </c>
      <c r="AB123" s="961"/>
      <c r="AC123" s="961"/>
      <c r="AD123" s="961"/>
      <c r="AE123" s="962"/>
      <c r="AF123" s="963" t="s">
        <v>111</v>
      </c>
      <c r="AG123" s="961"/>
      <c r="AH123" s="961"/>
      <c r="AI123" s="961"/>
      <c r="AJ123" s="962"/>
      <c r="AK123" s="963" t="s">
        <v>111</v>
      </c>
      <c r="AL123" s="961"/>
      <c r="AM123" s="961"/>
      <c r="AN123" s="961"/>
      <c r="AO123" s="962"/>
      <c r="AP123" s="964" t="s">
        <v>111</v>
      </c>
      <c r="AQ123" s="965"/>
      <c r="AR123" s="965"/>
      <c r="AS123" s="965"/>
      <c r="AT123" s="966"/>
      <c r="AU123" s="997"/>
      <c r="AV123" s="998"/>
      <c r="AW123" s="998"/>
      <c r="AX123" s="998"/>
      <c r="AY123" s="998"/>
      <c r="AZ123" s="230" t="s">
        <v>170</v>
      </c>
      <c r="BA123" s="230"/>
      <c r="BB123" s="230"/>
      <c r="BC123" s="230"/>
      <c r="BD123" s="230"/>
      <c r="BE123" s="230"/>
      <c r="BF123" s="230"/>
      <c r="BG123" s="230"/>
      <c r="BH123" s="230"/>
      <c r="BI123" s="230"/>
      <c r="BJ123" s="230"/>
      <c r="BK123" s="230"/>
      <c r="BL123" s="230"/>
      <c r="BM123" s="230"/>
      <c r="BN123" s="230"/>
      <c r="BO123" s="977" t="s">
        <v>437</v>
      </c>
      <c r="BP123" s="1008"/>
      <c r="BQ123" s="1068">
        <v>6932863</v>
      </c>
      <c r="BR123" s="1034"/>
      <c r="BS123" s="1034"/>
      <c r="BT123" s="1034"/>
      <c r="BU123" s="1034"/>
      <c r="BV123" s="1034">
        <v>6950435</v>
      </c>
      <c r="BW123" s="1034"/>
      <c r="BX123" s="1034"/>
      <c r="BY123" s="1034"/>
      <c r="BZ123" s="1034"/>
      <c r="CA123" s="1034">
        <v>6839294</v>
      </c>
      <c r="CB123" s="1034"/>
      <c r="CC123" s="1034"/>
      <c r="CD123" s="1034"/>
      <c r="CE123" s="1034"/>
      <c r="CF123" s="1001"/>
      <c r="CG123" s="1002"/>
      <c r="CH123" s="1002"/>
      <c r="CI123" s="1002"/>
      <c r="CJ123" s="1003"/>
      <c r="CK123" s="1012"/>
      <c r="CL123" s="1013"/>
      <c r="CM123" s="1013"/>
      <c r="CN123" s="1013"/>
      <c r="CO123" s="1014"/>
      <c r="CP123" s="1022" t="s">
        <v>379</v>
      </c>
      <c r="CQ123" s="1023"/>
      <c r="CR123" s="1023"/>
      <c r="CS123" s="1023"/>
      <c r="CT123" s="1023"/>
      <c r="CU123" s="1023"/>
      <c r="CV123" s="1023"/>
      <c r="CW123" s="1023"/>
      <c r="CX123" s="1023"/>
      <c r="CY123" s="1023"/>
      <c r="CZ123" s="1023"/>
      <c r="DA123" s="1023"/>
      <c r="DB123" s="1023"/>
      <c r="DC123" s="1023"/>
      <c r="DD123" s="1023"/>
      <c r="DE123" s="1023"/>
      <c r="DF123" s="1024"/>
      <c r="DG123" s="960" t="s">
        <v>111</v>
      </c>
      <c r="DH123" s="961"/>
      <c r="DI123" s="961"/>
      <c r="DJ123" s="961"/>
      <c r="DK123" s="962"/>
      <c r="DL123" s="963" t="s">
        <v>111</v>
      </c>
      <c r="DM123" s="961"/>
      <c r="DN123" s="961"/>
      <c r="DO123" s="961"/>
      <c r="DP123" s="962"/>
      <c r="DQ123" s="963" t="s">
        <v>111</v>
      </c>
      <c r="DR123" s="961"/>
      <c r="DS123" s="961"/>
      <c r="DT123" s="961"/>
      <c r="DU123" s="962"/>
      <c r="DV123" s="964" t="s">
        <v>111</v>
      </c>
      <c r="DW123" s="965"/>
      <c r="DX123" s="965"/>
      <c r="DY123" s="965"/>
      <c r="DZ123" s="966"/>
    </row>
    <row r="124" spans="1:130" s="199" customFormat="1" ht="26.25" customHeight="1" thickBot="1" x14ac:dyDescent="0.2">
      <c r="A124" s="1062"/>
      <c r="B124" s="948"/>
      <c r="C124" s="918" t="s">
        <v>426</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60" t="s">
        <v>111</v>
      </c>
      <c r="AB124" s="961"/>
      <c r="AC124" s="961"/>
      <c r="AD124" s="961"/>
      <c r="AE124" s="962"/>
      <c r="AF124" s="963" t="s">
        <v>111</v>
      </c>
      <c r="AG124" s="961"/>
      <c r="AH124" s="961"/>
      <c r="AI124" s="961"/>
      <c r="AJ124" s="962"/>
      <c r="AK124" s="963" t="s">
        <v>111</v>
      </c>
      <c r="AL124" s="961"/>
      <c r="AM124" s="961"/>
      <c r="AN124" s="961"/>
      <c r="AO124" s="962"/>
      <c r="AP124" s="964" t="s">
        <v>111</v>
      </c>
      <c r="AQ124" s="965"/>
      <c r="AR124" s="965"/>
      <c r="AS124" s="965"/>
      <c r="AT124" s="966"/>
      <c r="AU124" s="1064" t="s">
        <v>438</v>
      </c>
      <c r="AV124" s="1065"/>
      <c r="AW124" s="1065"/>
      <c r="AX124" s="1065"/>
      <c r="AY124" s="1065"/>
      <c r="AZ124" s="1065"/>
      <c r="BA124" s="1065"/>
      <c r="BB124" s="1065"/>
      <c r="BC124" s="1065"/>
      <c r="BD124" s="1065"/>
      <c r="BE124" s="1065"/>
      <c r="BF124" s="1065"/>
      <c r="BG124" s="1065"/>
      <c r="BH124" s="1065"/>
      <c r="BI124" s="1065"/>
      <c r="BJ124" s="1065"/>
      <c r="BK124" s="1065"/>
      <c r="BL124" s="1065"/>
      <c r="BM124" s="1065"/>
      <c r="BN124" s="1065"/>
      <c r="BO124" s="1065"/>
      <c r="BP124" s="1066"/>
      <c r="BQ124" s="1067" t="s">
        <v>111</v>
      </c>
      <c r="BR124" s="1030"/>
      <c r="BS124" s="1030"/>
      <c r="BT124" s="1030"/>
      <c r="BU124" s="1030"/>
      <c r="BV124" s="1030" t="s">
        <v>111</v>
      </c>
      <c r="BW124" s="1030"/>
      <c r="BX124" s="1030"/>
      <c r="BY124" s="1030"/>
      <c r="BZ124" s="1030"/>
      <c r="CA124" s="1030" t="s">
        <v>111</v>
      </c>
      <c r="CB124" s="1030"/>
      <c r="CC124" s="1030"/>
      <c r="CD124" s="1030"/>
      <c r="CE124" s="1030"/>
      <c r="CF124" s="1031"/>
      <c r="CG124" s="1032"/>
      <c r="CH124" s="1032"/>
      <c r="CI124" s="1032"/>
      <c r="CJ124" s="1033"/>
      <c r="CK124" s="1015"/>
      <c r="CL124" s="1015"/>
      <c r="CM124" s="1015"/>
      <c r="CN124" s="1015"/>
      <c r="CO124" s="1016"/>
      <c r="CP124" s="1022" t="s">
        <v>439</v>
      </c>
      <c r="CQ124" s="1023"/>
      <c r="CR124" s="1023"/>
      <c r="CS124" s="1023"/>
      <c r="CT124" s="1023"/>
      <c r="CU124" s="1023"/>
      <c r="CV124" s="1023"/>
      <c r="CW124" s="1023"/>
      <c r="CX124" s="1023"/>
      <c r="CY124" s="1023"/>
      <c r="CZ124" s="1023"/>
      <c r="DA124" s="1023"/>
      <c r="DB124" s="1023"/>
      <c r="DC124" s="1023"/>
      <c r="DD124" s="1023"/>
      <c r="DE124" s="1023"/>
      <c r="DF124" s="1024"/>
      <c r="DG124" s="1007">
        <v>15385</v>
      </c>
      <c r="DH124" s="986"/>
      <c r="DI124" s="986"/>
      <c r="DJ124" s="986"/>
      <c r="DK124" s="987"/>
      <c r="DL124" s="985">
        <v>14563</v>
      </c>
      <c r="DM124" s="986"/>
      <c r="DN124" s="986"/>
      <c r="DO124" s="986"/>
      <c r="DP124" s="987"/>
      <c r="DQ124" s="985" t="s">
        <v>111</v>
      </c>
      <c r="DR124" s="986"/>
      <c r="DS124" s="986"/>
      <c r="DT124" s="986"/>
      <c r="DU124" s="987"/>
      <c r="DV124" s="988" t="s">
        <v>111</v>
      </c>
      <c r="DW124" s="989"/>
      <c r="DX124" s="989"/>
      <c r="DY124" s="989"/>
      <c r="DZ124" s="990"/>
    </row>
    <row r="125" spans="1:130" s="199" customFormat="1" ht="26.25" customHeight="1" x14ac:dyDescent="0.15">
      <c r="A125" s="1062"/>
      <c r="B125" s="948"/>
      <c r="C125" s="918" t="s">
        <v>428</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60" t="s">
        <v>111</v>
      </c>
      <c r="AB125" s="961"/>
      <c r="AC125" s="961"/>
      <c r="AD125" s="961"/>
      <c r="AE125" s="962"/>
      <c r="AF125" s="963" t="s">
        <v>111</v>
      </c>
      <c r="AG125" s="961"/>
      <c r="AH125" s="961"/>
      <c r="AI125" s="961"/>
      <c r="AJ125" s="962"/>
      <c r="AK125" s="963" t="s">
        <v>111</v>
      </c>
      <c r="AL125" s="961"/>
      <c r="AM125" s="961"/>
      <c r="AN125" s="961"/>
      <c r="AO125" s="962"/>
      <c r="AP125" s="964" t="s">
        <v>111</v>
      </c>
      <c r="AQ125" s="965"/>
      <c r="AR125" s="965"/>
      <c r="AS125" s="965"/>
      <c r="AT125" s="966"/>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5" t="s">
        <v>440</v>
      </c>
      <c r="CL125" s="1010"/>
      <c r="CM125" s="1010"/>
      <c r="CN125" s="1010"/>
      <c r="CO125" s="1011"/>
      <c r="CP125" s="942" t="s">
        <v>441</v>
      </c>
      <c r="CQ125" s="891"/>
      <c r="CR125" s="891"/>
      <c r="CS125" s="891"/>
      <c r="CT125" s="891"/>
      <c r="CU125" s="891"/>
      <c r="CV125" s="891"/>
      <c r="CW125" s="891"/>
      <c r="CX125" s="891"/>
      <c r="CY125" s="891"/>
      <c r="CZ125" s="891"/>
      <c r="DA125" s="891"/>
      <c r="DB125" s="891"/>
      <c r="DC125" s="891"/>
      <c r="DD125" s="891"/>
      <c r="DE125" s="891"/>
      <c r="DF125" s="892"/>
      <c r="DG125" s="928" t="s">
        <v>111</v>
      </c>
      <c r="DH125" s="929"/>
      <c r="DI125" s="929"/>
      <c r="DJ125" s="929"/>
      <c r="DK125" s="929"/>
      <c r="DL125" s="929" t="s">
        <v>111</v>
      </c>
      <c r="DM125" s="929"/>
      <c r="DN125" s="929"/>
      <c r="DO125" s="929"/>
      <c r="DP125" s="929"/>
      <c r="DQ125" s="929" t="s">
        <v>111</v>
      </c>
      <c r="DR125" s="929"/>
      <c r="DS125" s="929"/>
      <c r="DT125" s="929"/>
      <c r="DU125" s="929"/>
      <c r="DV125" s="930" t="s">
        <v>111</v>
      </c>
      <c r="DW125" s="930"/>
      <c r="DX125" s="930"/>
      <c r="DY125" s="930"/>
      <c r="DZ125" s="931"/>
    </row>
    <row r="126" spans="1:130" s="199" customFormat="1" ht="26.25" customHeight="1" thickBot="1" x14ac:dyDescent="0.2">
      <c r="A126" s="1062"/>
      <c r="B126" s="948"/>
      <c r="C126" s="918" t="s">
        <v>430</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60" t="s">
        <v>111</v>
      </c>
      <c r="AB126" s="961"/>
      <c r="AC126" s="961"/>
      <c r="AD126" s="961"/>
      <c r="AE126" s="962"/>
      <c r="AF126" s="963" t="s">
        <v>111</v>
      </c>
      <c r="AG126" s="961"/>
      <c r="AH126" s="961"/>
      <c r="AI126" s="961"/>
      <c r="AJ126" s="962"/>
      <c r="AK126" s="963" t="s">
        <v>111</v>
      </c>
      <c r="AL126" s="961"/>
      <c r="AM126" s="961"/>
      <c r="AN126" s="961"/>
      <c r="AO126" s="962"/>
      <c r="AP126" s="964" t="s">
        <v>111</v>
      </c>
      <c r="AQ126" s="965"/>
      <c r="AR126" s="965"/>
      <c r="AS126" s="965"/>
      <c r="AT126" s="966"/>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6"/>
      <c r="CL126" s="1013"/>
      <c r="CM126" s="1013"/>
      <c r="CN126" s="1013"/>
      <c r="CO126" s="1014"/>
      <c r="CP126" s="951" t="s">
        <v>442</v>
      </c>
      <c r="CQ126" s="952"/>
      <c r="CR126" s="952"/>
      <c r="CS126" s="952"/>
      <c r="CT126" s="952"/>
      <c r="CU126" s="952"/>
      <c r="CV126" s="952"/>
      <c r="CW126" s="952"/>
      <c r="CX126" s="952"/>
      <c r="CY126" s="952"/>
      <c r="CZ126" s="952"/>
      <c r="DA126" s="952"/>
      <c r="DB126" s="952"/>
      <c r="DC126" s="952"/>
      <c r="DD126" s="952"/>
      <c r="DE126" s="952"/>
      <c r="DF126" s="953"/>
      <c r="DG126" s="921">
        <v>146806</v>
      </c>
      <c r="DH126" s="922"/>
      <c r="DI126" s="922"/>
      <c r="DJ126" s="922"/>
      <c r="DK126" s="922"/>
      <c r="DL126" s="922">
        <v>252368</v>
      </c>
      <c r="DM126" s="922"/>
      <c r="DN126" s="922"/>
      <c r="DO126" s="922"/>
      <c r="DP126" s="922"/>
      <c r="DQ126" s="922">
        <v>214867</v>
      </c>
      <c r="DR126" s="922"/>
      <c r="DS126" s="922"/>
      <c r="DT126" s="922"/>
      <c r="DU126" s="922"/>
      <c r="DV126" s="923">
        <v>7.7</v>
      </c>
      <c r="DW126" s="923"/>
      <c r="DX126" s="923"/>
      <c r="DY126" s="923"/>
      <c r="DZ126" s="924"/>
    </row>
    <row r="127" spans="1:130" s="199" customFormat="1" ht="26.25" customHeight="1" x14ac:dyDescent="0.15">
      <c r="A127" s="1063"/>
      <c r="B127" s="950"/>
      <c r="C127" s="1004" t="s">
        <v>443</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60" t="s">
        <v>111</v>
      </c>
      <c r="AB127" s="961"/>
      <c r="AC127" s="961"/>
      <c r="AD127" s="961"/>
      <c r="AE127" s="962"/>
      <c r="AF127" s="963" t="s">
        <v>111</v>
      </c>
      <c r="AG127" s="961"/>
      <c r="AH127" s="961"/>
      <c r="AI127" s="961"/>
      <c r="AJ127" s="962"/>
      <c r="AK127" s="963">
        <v>157</v>
      </c>
      <c r="AL127" s="961"/>
      <c r="AM127" s="961"/>
      <c r="AN127" s="961"/>
      <c r="AO127" s="962"/>
      <c r="AP127" s="964">
        <v>0</v>
      </c>
      <c r="AQ127" s="965"/>
      <c r="AR127" s="965"/>
      <c r="AS127" s="965"/>
      <c r="AT127" s="966"/>
      <c r="AU127" s="235"/>
      <c r="AV127" s="235"/>
      <c r="AW127" s="235"/>
      <c r="AX127" s="1035" t="s">
        <v>444</v>
      </c>
      <c r="AY127" s="1036"/>
      <c r="AZ127" s="1036"/>
      <c r="BA127" s="1036"/>
      <c r="BB127" s="1036"/>
      <c r="BC127" s="1036"/>
      <c r="BD127" s="1036"/>
      <c r="BE127" s="1037"/>
      <c r="BF127" s="1038" t="s">
        <v>445</v>
      </c>
      <c r="BG127" s="1036"/>
      <c r="BH127" s="1036"/>
      <c r="BI127" s="1036"/>
      <c r="BJ127" s="1036"/>
      <c r="BK127" s="1036"/>
      <c r="BL127" s="1037"/>
      <c r="BM127" s="1038" t="s">
        <v>446</v>
      </c>
      <c r="BN127" s="1036"/>
      <c r="BO127" s="1036"/>
      <c r="BP127" s="1036"/>
      <c r="BQ127" s="1036"/>
      <c r="BR127" s="1036"/>
      <c r="BS127" s="1037"/>
      <c r="BT127" s="1038" t="s">
        <v>447</v>
      </c>
      <c r="BU127" s="1036"/>
      <c r="BV127" s="1036"/>
      <c r="BW127" s="1036"/>
      <c r="BX127" s="1036"/>
      <c r="BY127" s="1036"/>
      <c r="BZ127" s="1060"/>
      <c r="CA127" s="235"/>
      <c r="CB127" s="235"/>
      <c r="CC127" s="235"/>
      <c r="CD127" s="236"/>
      <c r="CE127" s="236"/>
      <c r="CF127" s="236"/>
      <c r="CG127" s="233"/>
      <c r="CH127" s="233"/>
      <c r="CI127" s="233"/>
      <c r="CJ127" s="234"/>
      <c r="CK127" s="1026"/>
      <c r="CL127" s="1013"/>
      <c r="CM127" s="1013"/>
      <c r="CN127" s="1013"/>
      <c r="CO127" s="1014"/>
      <c r="CP127" s="951" t="s">
        <v>448</v>
      </c>
      <c r="CQ127" s="952"/>
      <c r="CR127" s="952"/>
      <c r="CS127" s="952"/>
      <c r="CT127" s="952"/>
      <c r="CU127" s="952"/>
      <c r="CV127" s="952"/>
      <c r="CW127" s="952"/>
      <c r="CX127" s="952"/>
      <c r="CY127" s="952"/>
      <c r="CZ127" s="952"/>
      <c r="DA127" s="952"/>
      <c r="DB127" s="952"/>
      <c r="DC127" s="952"/>
      <c r="DD127" s="952"/>
      <c r="DE127" s="952"/>
      <c r="DF127" s="953"/>
      <c r="DG127" s="921" t="s">
        <v>111</v>
      </c>
      <c r="DH127" s="922"/>
      <c r="DI127" s="922"/>
      <c r="DJ127" s="922"/>
      <c r="DK127" s="922"/>
      <c r="DL127" s="922" t="s">
        <v>111</v>
      </c>
      <c r="DM127" s="922"/>
      <c r="DN127" s="922"/>
      <c r="DO127" s="922"/>
      <c r="DP127" s="922"/>
      <c r="DQ127" s="922" t="s">
        <v>111</v>
      </c>
      <c r="DR127" s="922"/>
      <c r="DS127" s="922"/>
      <c r="DT127" s="922"/>
      <c r="DU127" s="922"/>
      <c r="DV127" s="923" t="s">
        <v>111</v>
      </c>
      <c r="DW127" s="923"/>
      <c r="DX127" s="923"/>
      <c r="DY127" s="923"/>
      <c r="DZ127" s="924"/>
    </row>
    <row r="128" spans="1:130" s="199" customFormat="1" ht="26.25" customHeight="1" thickBot="1" x14ac:dyDescent="0.2">
      <c r="A128" s="1046" t="s">
        <v>449</v>
      </c>
      <c r="B128" s="1047"/>
      <c r="C128" s="1047"/>
      <c r="D128" s="1047"/>
      <c r="E128" s="1047"/>
      <c r="F128" s="1047"/>
      <c r="G128" s="1047"/>
      <c r="H128" s="1047"/>
      <c r="I128" s="1047"/>
      <c r="J128" s="1047"/>
      <c r="K128" s="1047"/>
      <c r="L128" s="1047"/>
      <c r="M128" s="1047"/>
      <c r="N128" s="1047"/>
      <c r="O128" s="1047"/>
      <c r="P128" s="1047"/>
      <c r="Q128" s="1047"/>
      <c r="R128" s="1047"/>
      <c r="S128" s="1047"/>
      <c r="T128" s="1047"/>
      <c r="U128" s="1047"/>
      <c r="V128" s="1047"/>
      <c r="W128" s="1048" t="s">
        <v>450</v>
      </c>
      <c r="X128" s="1048"/>
      <c r="Y128" s="1048"/>
      <c r="Z128" s="1049"/>
      <c r="AA128" s="1050">
        <v>38454</v>
      </c>
      <c r="AB128" s="1051"/>
      <c r="AC128" s="1051"/>
      <c r="AD128" s="1051"/>
      <c r="AE128" s="1052"/>
      <c r="AF128" s="1053">
        <v>38442</v>
      </c>
      <c r="AG128" s="1051"/>
      <c r="AH128" s="1051"/>
      <c r="AI128" s="1051"/>
      <c r="AJ128" s="1052"/>
      <c r="AK128" s="1053">
        <v>44858</v>
      </c>
      <c r="AL128" s="1051"/>
      <c r="AM128" s="1051"/>
      <c r="AN128" s="1051"/>
      <c r="AO128" s="1052"/>
      <c r="AP128" s="1054"/>
      <c r="AQ128" s="1055"/>
      <c r="AR128" s="1055"/>
      <c r="AS128" s="1055"/>
      <c r="AT128" s="1056"/>
      <c r="AU128" s="235"/>
      <c r="AV128" s="235"/>
      <c r="AW128" s="235"/>
      <c r="AX128" s="890" t="s">
        <v>451</v>
      </c>
      <c r="AY128" s="891"/>
      <c r="AZ128" s="891"/>
      <c r="BA128" s="891"/>
      <c r="BB128" s="891"/>
      <c r="BC128" s="891"/>
      <c r="BD128" s="891"/>
      <c r="BE128" s="892"/>
      <c r="BF128" s="1057" t="s">
        <v>111</v>
      </c>
      <c r="BG128" s="1058"/>
      <c r="BH128" s="1058"/>
      <c r="BI128" s="1058"/>
      <c r="BJ128" s="1058"/>
      <c r="BK128" s="1058"/>
      <c r="BL128" s="1059"/>
      <c r="BM128" s="1057">
        <v>15</v>
      </c>
      <c r="BN128" s="1058"/>
      <c r="BO128" s="1058"/>
      <c r="BP128" s="1058"/>
      <c r="BQ128" s="1058"/>
      <c r="BR128" s="1058"/>
      <c r="BS128" s="1059"/>
      <c r="BT128" s="1057">
        <v>20</v>
      </c>
      <c r="BU128" s="1058"/>
      <c r="BV128" s="1058"/>
      <c r="BW128" s="1058"/>
      <c r="BX128" s="1058"/>
      <c r="BY128" s="1058"/>
      <c r="BZ128" s="1081"/>
      <c r="CA128" s="236"/>
      <c r="CB128" s="236"/>
      <c r="CC128" s="236"/>
      <c r="CD128" s="236"/>
      <c r="CE128" s="236"/>
      <c r="CF128" s="236"/>
      <c r="CG128" s="233"/>
      <c r="CH128" s="233"/>
      <c r="CI128" s="233"/>
      <c r="CJ128" s="234"/>
      <c r="CK128" s="1027"/>
      <c r="CL128" s="1028"/>
      <c r="CM128" s="1028"/>
      <c r="CN128" s="1028"/>
      <c r="CO128" s="1029"/>
      <c r="CP128" s="1039" t="s">
        <v>452</v>
      </c>
      <c r="CQ128" s="1040"/>
      <c r="CR128" s="1040"/>
      <c r="CS128" s="1040"/>
      <c r="CT128" s="1040"/>
      <c r="CU128" s="1040"/>
      <c r="CV128" s="1040"/>
      <c r="CW128" s="1040"/>
      <c r="CX128" s="1040"/>
      <c r="CY128" s="1040"/>
      <c r="CZ128" s="1040"/>
      <c r="DA128" s="1040"/>
      <c r="DB128" s="1040"/>
      <c r="DC128" s="1040"/>
      <c r="DD128" s="1040"/>
      <c r="DE128" s="1040"/>
      <c r="DF128" s="1041"/>
      <c r="DG128" s="1042" t="s">
        <v>111</v>
      </c>
      <c r="DH128" s="1043"/>
      <c r="DI128" s="1043"/>
      <c r="DJ128" s="1043"/>
      <c r="DK128" s="1043"/>
      <c r="DL128" s="1043">
        <v>7951</v>
      </c>
      <c r="DM128" s="1043"/>
      <c r="DN128" s="1043"/>
      <c r="DO128" s="1043"/>
      <c r="DP128" s="1043"/>
      <c r="DQ128" s="1043" t="s">
        <v>111</v>
      </c>
      <c r="DR128" s="1043"/>
      <c r="DS128" s="1043"/>
      <c r="DT128" s="1043"/>
      <c r="DU128" s="1043"/>
      <c r="DV128" s="1044" t="s">
        <v>111</v>
      </c>
      <c r="DW128" s="1044"/>
      <c r="DX128" s="1044"/>
      <c r="DY128" s="1044"/>
      <c r="DZ128" s="1045"/>
    </row>
    <row r="129" spans="1:131" s="199" customFormat="1" ht="26.25" customHeight="1" x14ac:dyDescent="0.15">
      <c r="A129" s="932" t="s">
        <v>91</v>
      </c>
      <c r="B129" s="933"/>
      <c r="C129" s="933"/>
      <c r="D129" s="933"/>
      <c r="E129" s="933"/>
      <c r="F129" s="933"/>
      <c r="G129" s="933"/>
      <c r="H129" s="933"/>
      <c r="I129" s="933"/>
      <c r="J129" s="933"/>
      <c r="K129" s="933"/>
      <c r="L129" s="933"/>
      <c r="M129" s="933"/>
      <c r="N129" s="933"/>
      <c r="O129" s="933"/>
      <c r="P129" s="933"/>
      <c r="Q129" s="933"/>
      <c r="R129" s="933"/>
      <c r="S129" s="933"/>
      <c r="T129" s="933"/>
      <c r="U129" s="933"/>
      <c r="V129" s="933"/>
      <c r="W129" s="1075" t="s">
        <v>453</v>
      </c>
      <c r="X129" s="1076"/>
      <c r="Y129" s="1076"/>
      <c r="Z129" s="1077"/>
      <c r="AA129" s="960">
        <v>3093975</v>
      </c>
      <c r="AB129" s="961"/>
      <c r="AC129" s="961"/>
      <c r="AD129" s="961"/>
      <c r="AE129" s="962"/>
      <c r="AF129" s="963">
        <v>3121542</v>
      </c>
      <c r="AG129" s="961"/>
      <c r="AH129" s="961"/>
      <c r="AI129" s="961"/>
      <c r="AJ129" s="962"/>
      <c r="AK129" s="963">
        <v>3069486</v>
      </c>
      <c r="AL129" s="961"/>
      <c r="AM129" s="961"/>
      <c r="AN129" s="961"/>
      <c r="AO129" s="962"/>
      <c r="AP129" s="1078"/>
      <c r="AQ129" s="1079"/>
      <c r="AR129" s="1079"/>
      <c r="AS129" s="1079"/>
      <c r="AT129" s="1080"/>
      <c r="AU129" s="237"/>
      <c r="AV129" s="237"/>
      <c r="AW129" s="237"/>
      <c r="AX129" s="1069" t="s">
        <v>454</v>
      </c>
      <c r="AY129" s="952"/>
      <c r="AZ129" s="952"/>
      <c r="BA129" s="952"/>
      <c r="BB129" s="952"/>
      <c r="BC129" s="952"/>
      <c r="BD129" s="952"/>
      <c r="BE129" s="953"/>
      <c r="BF129" s="1070" t="s">
        <v>111</v>
      </c>
      <c r="BG129" s="1071"/>
      <c r="BH129" s="1071"/>
      <c r="BI129" s="1071"/>
      <c r="BJ129" s="1071"/>
      <c r="BK129" s="1071"/>
      <c r="BL129" s="1072"/>
      <c r="BM129" s="1070">
        <v>20</v>
      </c>
      <c r="BN129" s="1071"/>
      <c r="BO129" s="1071"/>
      <c r="BP129" s="1071"/>
      <c r="BQ129" s="1071"/>
      <c r="BR129" s="1071"/>
      <c r="BS129" s="1072"/>
      <c r="BT129" s="1070">
        <v>30</v>
      </c>
      <c r="BU129" s="1073"/>
      <c r="BV129" s="1073"/>
      <c r="BW129" s="1073"/>
      <c r="BX129" s="1073"/>
      <c r="BY129" s="1073"/>
      <c r="BZ129" s="1074"/>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32" t="s">
        <v>455</v>
      </c>
      <c r="B130" s="933"/>
      <c r="C130" s="933"/>
      <c r="D130" s="933"/>
      <c r="E130" s="933"/>
      <c r="F130" s="933"/>
      <c r="G130" s="933"/>
      <c r="H130" s="933"/>
      <c r="I130" s="933"/>
      <c r="J130" s="933"/>
      <c r="K130" s="933"/>
      <c r="L130" s="933"/>
      <c r="M130" s="933"/>
      <c r="N130" s="933"/>
      <c r="O130" s="933"/>
      <c r="P130" s="933"/>
      <c r="Q130" s="933"/>
      <c r="R130" s="933"/>
      <c r="S130" s="933"/>
      <c r="T130" s="933"/>
      <c r="U130" s="933"/>
      <c r="V130" s="933"/>
      <c r="W130" s="1075" t="s">
        <v>456</v>
      </c>
      <c r="X130" s="1076"/>
      <c r="Y130" s="1076"/>
      <c r="Z130" s="1077"/>
      <c r="AA130" s="960">
        <v>288159</v>
      </c>
      <c r="AB130" s="961"/>
      <c r="AC130" s="961"/>
      <c r="AD130" s="961"/>
      <c r="AE130" s="962"/>
      <c r="AF130" s="963">
        <v>282456</v>
      </c>
      <c r="AG130" s="961"/>
      <c r="AH130" s="961"/>
      <c r="AI130" s="961"/>
      <c r="AJ130" s="962"/>
      <c r="AK130" s="963">
        <v>295689</v>
      </c>
      <c r="AL130" s="961"/>
      <c r="AM130" s="961"/>
      <c r="AN130" s="961"/>
      <c r="AO130" s="962"/>
      <c r="AP130" s="1078"/>
      <c r="AQ130" s="1079"/>
      <c r="AR130" s="1079"/>
      <c r="AS130" s="1079"/>
      <c r="AT130" s="1080"/>
      <c r="AU130" s="237"/>
      <c r="AV130" s="237"/>
      <c r="AW130" s="237"/>
      <c r="AX130" s="1069" t="s">
        <v>457</v>
      </c>
      <c r="AY130" s="952"/>
      <c r="AZ130" s="952"/>
      <c r="BA130" s="952"/>
      <c r="BB130" s="952"/>
      <c r="BC130" s="952"/>
      <c r="BD130" s="952"/>
      <c r="BE130" s="953"/>
      <c r="BF130" s="1106">
        <v>7.4</v>
      </c>
      <c r="BG130" s="1107"/>
      <c r="BH130" s="1107"/>
      <c r="BI130" s="1107"/>
      <c r="BJ130" s="1107"/>
      <c r="BK130" s="1107"/>
      <c r="BL130" s="1108"/>
      <c r="BM130" s="1106">
        <v>25</v>
      </c>
      <c r="BN130" s="1107"/>
      <c r="BO130" s="1107"/>
      <c r="BP130" s="1107"/>
      <c r="BQ130" s="1107"/>
      <c r="BR130" s="1107"/>
      <c r="BS130" s="1108"/>
      <c r="BT130" s="1106">
        <v>35</v>
      </c>
      <c r="BU130" s="1109"/>
      <c r="BV130" s="1109"/>
      <c r="BW130" s="1109"/>
      <c r="BX130" s="1109"/>
      <c r="BY130" s="1109"/>
      <c r="BZ130" s="1110"/>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458</v>
      </c>
      <c r="X131" s="1114"/>
      <c r="Y131" s="1114"/>
      <c r="Z131" s="1115"/>
      <c r="AA131" s="1007">
        <v>2805816</v>
      </c>
      <c r="AB131" s="986"/>
      <c r="AC131" s="986"/>
      <c r="AD131" s="986"/>
      <c r="AE131" s="987"/>
      <c r="AF131" s="985">
        <v>2839086</v>
      </c>
      <c r="AG131" s="986"/>
      <c r="AH131" s="986"/>
      <c r="AI131" s="986"/>
      <c r="AJ131" s="987"/>
      <c r="AK131" s="985">
        <v>2773797</v>
      </c>
      <c r="AL131" s="986"/>
      <c r="AM131" s="986"/>
      <c r="AN131" s="986"/>
      <c r="AO131" s="987"/>
      <c r="AP131" s="1116"/>
      <c r="AQ131" s="1117"/>
      <c r="AR131" s="1117"/>
      <c r="AS131" s="1117"/>
      <c r="AT131" s="1118"/>
      <c r="AU131" s="237"/>
      <c r="AV131" s="237"/>
      <c r="AW131" s="237"/>
      <c r="AX131" s="1088" t="s">
        <v>459</v>
      </c>
      <c r="AY131" s="1040"/>
      <c r="AZ131" s="1040"/>
      <c r="BA131" s="1040"/>
      <c r="BB131" s="1040"/>
      <c r="BC131" s="1040"/>
      <c r="BD131" s="1040"/>
      <c r="BE131" s="1041"/>
      <c r="BF131" s="1089" t="s">
        <v>111</v>
      </c>
      <c r="BG131" s="1090"/>
      <c r="BH131" s="1090"/>
      <c r="BI131" s="1090"/>
      <c r="BJ131" s="1090"/>
      <c r="BK131" s="1090"/>
      <c r="BL131" s="1091"/>
      <c r="BM131" s="1089">
        <v>350</v>
      </c>
      <c r="BN131" s="1090"/>
      <c r="BO131" s="1090"/>
      <c r="BP131" s="1090"/>
      <c r="BQ131" s="1090"/>
      <c r="BR131" s="1090"/>
      <c r="BS131" s="1091"/>
      <c r="BT131" s="1092"/>
      <c r="BU131" s="1093"/>
      <c r="BV131" s="1093"/>
      <c r="BW131" s="1093"/>
      <c r="BX131" s="1093"/>
      <c r="BY131" s="1093"/>
      <c r="BZ131" s="1094"/>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095" t="s">
        <v>460</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461</v>
      </c>
      <c r="W132" s="1099"/>
      <c r="X132" s="1099"/>
      <c r="Y132" s="1099"/>
      <c r="Z132" s="1100"/>
      <c r="AA132" s="1101">
        <v>8.3923535969999996</v>
      </c>
      <c r="AB132" s="1102"/>
      <c r="AC132" s="1102"/>
      <c r="AD132" s="1102"/>
      <c r="AE132" s="1103"/>
      <c r="AF132" s="1104">
        <v>6.8165599769999998</v>
      </c>
      <c r="AG132" s="1102"/>
      <c r="AH132" s="1102"/>
      <c r="AI132" s="1102"/>
      <c r="AJ132" s="1103"/>
      <c r="AK132" s="1104">
        <v>6.9924367209999998</v>
      </c>
      <c r="AL132" s="1102"/>
      <c r="AM132" s="1102"/>
      <c r="AN132" s="1102"/>
      <c r="AO132" s="1103"/>
      <c r="AP132" s="1001"/>
      <c r="AQ132" s="1002"/>
      <c r="AR132" s="1002"/>
      <c r="AS132" s="1002"/>
      <c r="AT132" s="1105"/>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082" t="s">
        <v>462</v>
      </c>
      <c r="W133" s="1082"/>
      <c r="X133" s="1082"/>
      <c r="Y133" s="1082"/>
      <c r="Z133" s="1083"/>
      <c r="AA133" s="1084">
        <v>6.6</v>
      </c>
      <c r="AB133" s="1085"/>
      <c r="AC133" s="1085"/>
      <c r="AD133" s="1085"/>
      <c r="AE133" s="1086"/>
      <c r="AF133" s="1084">
        <v>7</v>
      </c>
      <c r="AG133" s="1085"/>
      <c r="AH133" s="1085"/>
      <c r="AI133" s="1085"/>
      <c r="AJ133" s="1086"/>
      <c r="AK133" s="1084">
        <v>7.4</v>
      </c>
      <c r="AL133" s="1085"/>
      <c r="AM133" s="1085"/>
      <c r="AN133" s="1085"/>
      <c r="AO133" s="1086"/>
      <c r="AP133" s="1031"/>
      <c r="AQ133" s="1032"/>
      <c r="AR133" s="1032"/>
      <c r="AS133" s="1032"/>
      <c r="AT133" s="1087"/>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463</v>
      </c>
      <c r="B5" s="248"/>
      <c r="C5" s="248"/>
      <c r="D5" s="248"/>
      <c r="E5" s="248"/>
      <c r="F5" s="248"/>
      <c r="G5" s="248"/>
      <c r="H5" s="248"/>
      <c r="I5" s="248"/>
      <c r="J5" s="248"/>
      <c r="K5" s="248"/>
      <c r="L5" s="248"/>
      <c r="M5" s="248"/>
      <c r="N5" s="248"/>
      <c r="O5" s="249"/>
    </row>
    <row r="6" spans="1:16" x14ac:dyDescent="0.15">
      <c r="A6" s="250"/>
      <c r="B6" s="246"/>
      <c r="C6" s="246"/>
      <c r="D6" s="246"/>
      <c r="E6" s="246"/>
      <c r="F6" s="246"/>
      <c r="G6" s="251" t="s">
        <v>464</v>
      </c>
      <c r="H6" s="251"/>
      <c r="I6" s="251"/>
      <c r="J6" s="251"/>
      <c r="K6" s="246"/>
      <c r="L6" s="246"/>
      <c r="M6" s="246"/>
      <c r="N6" s="246"/>
    </row>
    <row r="7" spans="1:16" x14ac:dyDescent="0.15">
      <c r="A7" s="250"/>
      <c r="B7" s="246"/>
      <c r="C7" s="246"/>
      <c r="D7" s="246"/>
      <c r="E7" s="246"/>
      <c r="F7" s="246"/>
      <c r="G7" s="253"/>
      <c r="H7" s="254"/>
      <c r="I7" s="254"/>
      <c r="J7" s="255"/>
      <c r="K7" s="1122" t="s">
        <v>465</v>
      </c>
      <c r="L7" s="256"/>
      <c r="M7" s="257" t="s">
        <v>466</v>
      </c>
      <c r="N7" s="258"/>
    </row>
    <row r="8" spans="1:16" x14ac:dyDescent="0.15">
      <c r="A8" s="250"/>
      <c r="B8" s="246"/>
      <c r="C8" s="246"/>
      <c r="D8" s="246"/>
      <c r="E8" s="246"/>
      <c r="F8" s="246"/>
      <c r="G8" s="259"/>
      <c r="H8" s="260"/>
      <c r="I8" s="260"/>
      <c r="J8" s="261"/>
      <c r="K8" s="1123"/>
      <c r="L8" s="262" t="s">
        <v>467</v>
      </c>
      <c r="M8" s="263" t="s">
        <v>468</v>
      </c>
      <c r="N8" s="264" t="s">
        <v>469</v>
      </c>
    </row>
    <row r="9" spans="1:16" x14ac:dyDescent="0.15">
      <c r="A9" s="250"/>
      <c r="B9" s="246"/>
      <c r="C9" s="246"/>
      <c r="D9" s="246"/>
      <c r="E9" s="246"/>
      <c r="F9" s="246"/>
      <c r="G9" s="1124" t="s">
        <v>470</v>
      </c>
      <c r="H9" s="1125"/>
      <c r="I9" s="1125"/>
      <c r="J9" s="1126"/>
      <c r="K9" s="265">
        <v>785721</v>
      </c>
      <c r="L9" s="266">
        <v>67793</v>
      </c>
      <c r="M9" s="267">
        <v>85150</v>
      </c>
      <c r="N9" s="268">
        <v>-20.399999999999999</v>
      </c>
    </row>
    <row r="10" spans="1:16" x14ac:dyDescent="0.15">
      <c r="A10" s="250"/>
      <c r="B10" s="246"/>
      <c r="C10" s="246"/>
      <c r="D10" s="246"/>
      <c r="E10" s="246"/>
      <c r="F10" s="246"/>
      <c r="G10" s="1124" t="s">
        <v>471</v>
      </c>
      <c r="H10" s="1125"/>
      <c r="I10" s="1125"/>
      <c r="J10" s="1126"/>
      <c r="K10" s="269">
        <v>100016</v>
      </c>
      <c r="L10" s="270">
        <v>8630</v>
      </c>
      <c r="M10" s="271">
        <v>9032</v>
      </c>
      <c r="N10" s="272">
        <v>-4.5</v>
      </c>
    </row>
    <row r="11" spans="1:16" ht="13.5" customHeight="1" x14ac:dyDescent="0.15">
      <c r="A11" s="250"/>
      <c r="B11" s="246"/>
      <c r="C11" s="246"/>
      <c r="D11" s="246"/>
      <c r="E11" s="246"/>
      <c r="F11" s="246"/>
      <c r="G11" s="1124" t="s">
        <v>472</v>
      </c>
      <c r="H11" s="1125"/>
      <c r="I11" s="1125"/>
      <c r="J11" s="1126"/>
      <c r="K11" s="269">
        <v>171842</v>
      </c>
      <c r="L11" s="270">
        <v>14827</v>
      </c>
      <c r="M11" s="271">
        <v>13711</v>
      </c>
      <c r="N11" s="272">
        <v>8.1</v>
      </c>
    </row>
    <row r="12" spans="1:16" ht="13.5" customHeight="1" x14ac:dyDescent="0.15">
      <c r="A12" s="250"/>
      <c r="B12" s="246"/>
      <c r="C12" s="246"/>
      <c r="D12" s="246"/>
      <c r="E12" s="246"/>
      <c r="F12" s="246"/>
      <c r="G12" s="1124" t="s">
        <v>473</v>
      </c>
      <c r="H12" s="1125"/>
      <c r="I12" s="1125"/>
      <c r="J12" s="1126"/>
      <c r="K12" s="269" t="s">
        <v>474</v>
      </c>
      <c r="L12" s="270" t="s">
        <v>474</v>
      </c>
      <c r="M12" s="271">
        <v>641</v>
      </c>
      <c r="N12" s="272" t="s">
        <v>474</v>
      </c>
    </row>
    <row r="13" spans="1:16" ht="13.5" customHeight="1" x14ac:dyDescent="0.15">
      <c r="A13" s="250"/>
      <c r="B13" s="246"/>
      <c r="C13" s="246"/>
      <c r="D13" s="246"/>
      <c r="E13" s="246"/>
      <c r="F13" s="246"/>
      <c r="G13" s="1124" t="s">
        <v>475</v>
      </c>
      <c r="H13" s="1125"/>
      <c r="I13" s="1125"/>
      <c r="J13" s="1126"/>
      <c r="K13" s="269" t="s">
        <v>474</v>
      </c>
      <c r="L13" s="270" t="s">
        <v>474</v>
      </c>
      <c r="M13" s="271" t="s">
        <v>474</v>
      </c>
      <c r="N13" s="272" t="s">
        <v>474</v>
      </c>
    </row>
    <row r="14" spans="1:16" ht="13.5" customHeight="1" x14ac:dyDescent="0.15">
      <c r="A14" s="250"/>
      <c r="B14" s="246"/>
      <c r="C14" s="246"/>
      <c r="D14" s="246"/>
      <c r="E14" s="246"/>
      <c r="F14" s="246"/>
      <c r="G14" s="1124" t="s">
        <v>476</v>
      </c>
      <c r="H14" s="1125"/>
      <c r="I14" s="1125"/>
      <c r="J14" s="1126"/>
      <c r="K14" s="269">
        <v>60887</v>
      </c>
      <c r="L14" s="270">
        <v>5253</v>
      </c>
      <c r="M14" s="271">
        <v>4184</v>
      </c>
      <c r="N14" s="272">
        <v>25.5</v>
      </c>
    </row>
    <row r="15" spans="1:16" ht="13.5" customHeight="1" x14ac:dyDescent="0.15">
      <c r="A15" s="250"/>
      <c r="B15" s="246"/>
      <c r="C15" s="246"/>
      <c r="D15" s="246"/>
      <c r="E15" s="246"/>
      <c r="F15" s="246"/>
      <c r="G15" s="1124" t="s">
        <v>477</v>
      </c>
      <c r="H15" s="1125"/>
      <c r="I15" s="1125"/>
      <c r="J15" s="1126"/>
      <c r="K15" s="269">
        <v>22355</v>
      </c>
      <c r="L15" s="270">
        <v>1929</v>
      </c>
      <c r="M15" s="271">
        <v>2000</v>
      </c>
      <c r="N15" s="272">
        <v>-3.6</v>
      </c>
    </row>
    <row r="16" spans="1:16" x14ac:dyDescent="0.15">
      <c r="A16" s="250"/>
      <c r="B16" s="246"/>
      <c r="C16" s="246"/>
      <c r="D16" s="246"/>
      <c r="E16" s="246"/>
      <c r="F16" s="246"/>
      <c r="G16" s="1127" t="s">
        <v>478</v>
      </c>
      <c r="H16" s="1128"/>
      <c r="I16" s="1128"/>
      <c r="J16" s="1129"/>
      <c r="K16" s="270">
        <v>-87004</v>
      </c>
      <c r="L16" s="270">
        <v>-7507</v>
      </c>
      <c r="M16" s="271">
        <v>-8546</v>
      </c>
      <c r="N16" s="272">
        <v>-12.2</v>
      </c>
    </row>
    <row r="17" spans="1:16" x14ac:dyDescent="0.15">
      <c r="A17" s="250"/>
      <c r="B17" s="246"/>
      <c r="C17" s="246"/>
      <c r="D17" s="246"/>
      <c r="E17" s="246"/>
      <c r="F17" s="246"/>
      <c r="G17" s="1127" t="s">
        <v>170</v>
      </c>
      <c r="H17" s="1128"/>
      <c r="I17" s="1128"/>
      <c r="J17" s="1129"/>
      <c r="K17" s="270">
        <v>1053817</v>
      </c>
      <c r="L17" s="270">
        <v>90925</v>
      </c>
      <c r="M17" s="271">
        <v>106172</v>
      </c>
      <c r="N17" s="272">
        <v>-14.4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479</v>
      </c>
      <c r="H19" s="246"/>
      <c r="I19" s="246"/>
      <c r="J19" s="246"/>
      <c r="K19" s="246"/>
      <c r="L19" s="246"/>
      <c r="M19" s="246"/>
      <c r="N19" s="246"/>
    </row>
    <row r="20" spans="1:16" x14ac:dyDescent="0.15">
      <c r="A20" s="250"/>
      <c r="B20" s="246"/>
      <c r="C20" s="246"/>
      <c r="D20" s="246"/>
      <c r="E20" s="246"/>
      <c r="F20" s="246"/>
      <c r="G20" s="274"/>
      <c r="H20" s="275"/>
      <c r="I20" s="275"/>
      <c r="J20" s="276"/>
      <c r="K20" s="277" t="s">
        <v>480</v>
      </c>
      <c r="L20" s="278" t="s">
        <v>481</v>
      </c>
      <c r="M20" s="279" t="s">
        <v>482</v>
      </c>
      <c r="N20" s="280"/>
    </row>
    <row r="21" spans="1:16" s="286" customFormat="1" x14ac:dyDescent="0.15">
      <c r="A21" s="281"/>
      <c r="B21" s="251"/>
      <c r="C21" s="251"/>
      <c r="D21" s="251"/>
      <c r="E21" s="251"/>
      <c r="F21" s="251"/>
      <c r="G21" s="1119" t="s">
        <v>483</v>
      </c>
      <c r="H21" s="1120"/>
      <c r="I21" s="1120"/>
      <c r="J21" s="1121"/>
      <c r="K21" s="282">
        <v>8.89</v>
      </c>
      <c r="L21" s="283">
        <v>10.19</v>
      </c>
      <c r="M21" s="284">
        <v>-1.3</v>
      </c>
      <c r="N21" s="251"/>
      <c r="O21" s="285"/>
      <c r="P21" s="281"/>
    </row>
    <row r="22" spans="1:16" s="286" customFormat="1" x14ac:dyDescent="0.15">
      <c r="A22" s="281"/>
      <c r="B22" s="251"/>
      <c r="C22" s="251"/>
      <c r="D22" s="251"/>
      <c r="E22" s="251"/>
      <c r="F22" s="251"/>
      <c r="G22" s="1119" t="s">
        <v>484</v>
      </c>
      <c r="H22" s="1120"/>
      <c r="I22" s="1120"/>
      <c r="J22" s="1121"/>
      <c r="K22" s="287">
        <v>97.6</v>
      </c>
      <c r="L22" s="288">
        <v>96.4</v>
      </c>
      <c r="M22" s="289">
        <v>1.2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485</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486</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487</v>
      </c>
      <c r="H29" s="251"/>
      <c r="I29" s="251"/>
      <c r="J29" s="251"/>
      <c r="K29" s="246"/>
      <c r="L29" s="246"/>
      <c r="M29" s="246"/>
      <c r="N29" s="246"/>
      <c r="O29" s="295"/>
    </row>
    <row r="30" spans="1:16" x14ac:dyDescent="0.15">
      <c r="A30" s="250"/>
      <c r="B30" s="246"/>
      <c r="C30" s="246"/>
      <c r="D30" s="246"/>
      <c r="E30" s="246"/>
      <c r="F30" s="246"/>
      <c r="G30" s="253"/>
      <c r="H30" s="254"/>
      <c r="I30" s="254"/>
      <c r="J30" s="255"/>
      <c r="K30" s="1122" t="s">
        <v>465</v>
      </c>
      <c r="L30" s="256"/>
      <c r="M30" s="257" t="s">
        <v>466</v>
      </c>
      <c r="N30" s="258"/>
    </row>
    <row r="31" spans="1:16" x14ac:dyDescent="0.15">
      <c r="A31" s="250"/>
      <c r="B31" s="246"/>
      <c r="C31" s="246"/>
      <c r="D31" s="246"/>
      <c r="E31" s="246"/>
      <c r="F31" s="246"/>
      <c r="G31" s="259"/>
      <c r="H31" s="260"/>
      <c r="I31" s="260"/>
      <c r="J31" s="261"/>
      <c r="K31" s="1123"/>
      <c r="L31" s="262" t="s">
        <v>467</v>
      </c>
      <c r="M31" s="263" t="s">
        <v>468</v>
      </c>
      <c r="N31" s="264" t="s">
        <v>469</v>
      </c>
    </row>
    <row r="32" spans="1:16" ht="27" customHeight="1" x14ac:dyDescent="0.15">
      <c r="A32" s="250"/>
      <c r="B32" s="246"/>
      <c r="C32" s="246"/>
      <c r="D32" s="246"/>
      <c r="E32" s="246"/>
      <c r="F32" s="246"/>
      <c r="G32" s="1135" t="s">
        <v>488</v>
      </c>
      <c r="H32" s="1136"/>
      <c r="I32" s="1136"/>
      <c r="J32" s="1137"/>
      <c r="K32" s="296">
        <v>391459</v>
      </c>
      <c r="L32" s="296">
        <v>33776</v>
      </c>
      <c r="M32" s="297">
        <v>58921</v>
      </c>
      <c r="N32" s="298">
        <v>-42.7</v>
      </c>
    </row>
    <row r="33" spans="1:16" ht="13.5" customHeight="1" x14ac:dyDescent="0.15">
      <c r="A33" s="250"/>
      <c r="B33" s="246"/>
      <c r="C33" s="246"/>
      <c r="D33" s="246"/>
      <c r="E33" s="246"/>
      <c r="F33" s="246"/>
      <c r="G33" s="1135" t="s">
        <v>489</v>
      </c>
      <c r="H33" s="1136"/>
      <c r="I33" s="1136"/>
      <c r="J33" s="1137"/>
      <c r="K33" s="296" t="s">
        <v>474</v>
      </c>
      <c r="L33" s="296" t="s">
        <v>474</v>
      </c>
      <c r="M33" s="297" t="s">
        <v>474</v>
      </c>
      <c r="N33" s="298" t="s">
        <v>474</v>
      </c>
    </row>
    <row r="34" spans="1:16" ht="27" customHeight="1" x14ac:dyDescent="0.15">
      <c r="A34" s="250"/>
      <c r="B34" s="246"/>
      <c r="C34" s="246"/>
      <c r="D34" s="246"/>
      <c r="E34" s="246"/>
      <c r="F34" s="246"/>
      <c r="G34" s="1135" t="s">
        <v>490</v>
      </c>
      <c r="H34" s="1136"/>
      <c r="I34" s="1136"/>
      <c r="J34" s="1137"/>
      <c r="K34" s="296" t="s">
        <v>474</v>
      </c>
      <c r="L34" s="296" t="s">
        <v>474</v>
      </c>
      <c r="M34" s="297">
        <v>1</v>
      </c>
      <c r="N34" s="298" t="s">
        <v>474</v>
      </c>
    </row>
    <row r="35" spans="1:16" ht="27" customHeight="1" x14ac:dyDescent="0.15">
      <c r="A35" s="250"/>
      <c r="B35" s="246"/>
      <c r="C35" s="246"/>
      <c r="D35" s="246"/>
      <c r="E35" s="246"/>
      <c r="F35" s="246"/>
      <c r="G35" s="1135" t="s">
        <v>491</v>
      </c>
      <c r="H35" s="1136"/>
      <c r="I35" s="1136"/>
      <c r="J35" s="1137"/>
      <c r="K35" s="296">
        <v>88877</v>
      </c>
      <c r="L35" s="296">
        <v>7668</v>
      </c>
      <c r="M35" s="297">
        <v>21946</v>
      </c>
      <c r="N35" s="298">
        <v>-65.099999999999994</v>
      </c>
    </row>
    <row r="36" spans="1:16" ht="27" customHeight="1" x14ac:dyDescent="0.15">
      <c r="A36" s="250"/>
      <c r="B36" s="246"/>
      <c r="C36" s="246"/>
      <c r="D36" s="246"/>
      <c r="E36" s="246"/>
      <c r="F36" s="246"/>
      <c r="G36" s="1135" t="s">
        <v>492</v>
      </c>
      <c r="H36" s="1136"/>
      <c r="I36" s="1136"/>
      <c r="J36" s="1137"/>
      <c r="K36" s="296">
        <v>54010</v>
      </c>
      <c r="L36" s="296">
        <v>4660</v>
      </c>
      <c r="M36" s="297">
        <v>3467</v>
      </c>
      <c r="N36" s="298">
        <v>34.4</v>
      </c>
    </row>
    <row r="37" spans="1:16" ht="13.5" customHeight="1" x14ac:dyDescent="0.15">
      <c r="A37" s="250"/>
      <c r="B37" s="246"/>
      <c r="C37" s="246"/>
      <c r="D37" s="246"/>
      <c r="E37" s="246"/>
      <c r="F37" s="246"/>
      <c r="G37" s="1135" t="s">
        <v>493</v>
      </c>
      <c r="H37" s="1136"/>
      <c r="I37" s="1136"/>
      <c r="J37" s="1137"/>
      <c r="K37" s="296">
        <v>157</v>
      </c>
      <c r="L37" s="296">
        <v>14</v>
      </c>
      <c r="M37" s="297">
        <v>1242</v>
      </c>
      <c r="N37" s="298">
        <v>-98.9</v>
      </c>
    </row>
    <row r="38" spans="1:16" ht="27" customHeight="1" x14ac:dyDescent="0.15">
      <c r="A38" s="250"/>
      <c r="B38" s="246"/>
      <c r="C38" s="246"/>
      <c r="D38" s="246"/>
      <c r="E38" s="246"/>
      <c r="F38" s="246"/>
      <c r="G38" s="1138" t="s">
        <v>494</v>
      </c>
      <c r="H38" s="1139"/>
      <c r="I38" s="1139"/>
      <c r="J38" s="1140"/>
      <c r="K38" s="299" t="s">
        <v>474</v>
      </c>
      <c r="L38" s="299" t="s">
        <v>474</v>
      </c>
      <c r="M38" s="300">
        <v>1</v>
      </c>
      <c r="N38" s="301" t="s">
        <v>474</v>
      </c>
      <c r="O38" s="295"/>
    </row>
    <row r="39" spans="1:16" x14ac:dyDescent="0.15">
      <c r="A39" s="250"/>
      <c r="B39" s="246"/>
      <c r="C39" s="246"/>
      <c r="D39" s="246"/>
      <c r="E39" s="246"/>
      <c r="F39" s="246"/>
      <c r="G39" s="1138" t="s">
        <v>495</v>
      </c>
      <c r="H39" s="1139"/>
      <c r="I39" s="1139"/>
      <c r="J39" s="1140"/>
      <c r="K39" s="302">
        <v>-44858</v>
      </c>
      <c r="L39" s="302">
        <v>-3870</v>
      </c>
      <c r="M39" s="303">
        <v>-1780</v>
      </c>
      <c r="N39" s="304">
        <v>117.4</v>
      </c>
      <c r="O39" s="295"/>
    </row>
    <row r="40" spans="1:16" ht="27" customHeight="1" x14ac:dyDescent="0.15">
      <c r="A40" s="250"/>
      <c r="B40" s="246"/>
      <c r="C40" s="246"/>
      <c r="D40" s="246"/>
      <c r="E40" s="246"/>
      <c r="F40" s="246"/>
      <c r="G40" s="1135" t="s">
        <v>496</v>
      </c>
      <c r="H40" s="1136"/>
      <c r="I40" s="1136"/>
      <c r="J40" s="1137"/>
      <c r="K40" s="302">
        <v>-295689</v>
      </c>
      <c r="L40" s="302">
        <v>-25512</v>
      </c>
      <c r="M40" s="303">
        <v>-57269</v>
      </c>
      <c r="N40" s="304">
        <v>-55.5</v>
      </c>
      <c r="O40" s="295"/>
    </row>
    <row r="41" spans="1:16" x14ac:dyDescent="0.15">
      <c r="A41" s="250"/>
      <c r="B41" s="246"/>
      <c r="C41" s="246"/>
      <c r="D41" s="246"/>
      <c r="E41" s="246"/>
      <c r="F41" s="246"/>
      <c r="G41" s="1141" t="s">
        <v>281</v>
      </c>
      <c r="H41" s="1142"/>
      <c r="I41" s="1142"/>
      <c r="J41" s="1143"/>
      <c r="K41" s="296">
        <v>193956</v>
      </c>
      <c r="L41" s="302">
        <v>16735</v>
      </c>
      <c r="M41" s="303">
        <v>26530</v>
      </c>
      <c r="N41" s="304">
        <v>-36.9</v>
      </c>
      <c r="O41" s="295"/>
    </row>
    <row r="42" spans="1:16" x14ac:dyDescent="0.15">
      <c r="A42" s="250"/>
      <c r="B42" s="246"/>
      <c r="C42" s="246"/>
      <c r="D42" s="246"/>
      <c r="E42" s="246"/>
      <c r="F42" s="246"/>
      <c r="G42" s="305" t="s">
        <v>497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499</v>
      </c>
      <c r="H48" s="310"/>
      <c r="I48" s="310"/>
      <c r="J48" s="310"/>
      <c r="K48" s="310"/>
      <c r="L48" s="310"/>
      <c r="M48" s="311"/>
      <c r="N48" s="310"/>
    </row>
    <row r="49" spans="1:14" ht="13.5" customHeight="1" x14ac:dyDescent="0.15">
      <c r="A49" s="250"/>
      <c r="B49" s="246"/>
      <c r="C49" s="246"/>
      <c r="D49" s="246"/>
      <c r="E49" s="246"/>
      <c r="F49" s="246"/>
      <c r="G49" s="312"/>
      <c r="H49" s="313"/>
      <c r="I49" s="1130" t="s">
        <v>465</v>
      </c>
      <c r="J49" s="1132" t="s">
        <v>500</v>
      </c>
      <c r="K49" s="1133"/>
      <c r="L49" s="1133"/>
      <c r="M49" s="1133"/>
      <c r="N49" s="1134"/>
    </row>
    <row r="50" spans="1:14" x14ac:dyDescent="0.15">
      <c r="A50" s="250"/>
      <c r="B50" s="246"/>
      <c r="C50" s="246"/>
      <c r="D50" s="246"/>
      <c r="E50" s="246"/>
      <c r="F50" s="246"/>
      <c r="G50" s="314"/>
      <c r="H50" s="315"/>
      <c r="I50" s="1131"/>
      <c r="J50" s="316" t="s">
        <v>501</v>
      </c>
      <c r="K50" s="317" t="s">
        <v>502</v>
      </c>
      <c r="L50" s="318" t="s">
        <v>503</v>
      </c>
      <c r="M50" s="319" t="s">
        <v>504</v>
      </c>
      <c r="N50" s="320" t="s">
        <v>505</v>
      </c>
    </row>
    <row r="51" spans="1:14" x14ac:dyDescent="0.15">
      <c r="A51" s="250"/>
      <c r="B51" s="246"/>
      <c r="C51" s="246"/>
      <c r="D51" s="246"/>
      <c r="E51" s="246"/>
      <c r="F51" s="246"/>
      <c r="G51" s="312" t="s">
        <v>506</v>
      </c>
      <c r="H51" s="313"/>
      <c r="I51" s="321">
        <v>353312</v>
      </c>
      <c r="J51" s="322">
        <v>29763</v>
      </c>
      <c r="K51" s="323">
        <v>-59</v>
      </c>
      <c r="L51" s="324">
        <v>70317</v>
      </c>
      <c r="M51" s="325">
        <v>-3.3</v>
      </c>
      <c r="N51" s="326">
        <v>-55.7</v>
      </c>
    </row>
    <row r="52" spans="1:14" x14ac:dyDescent="0.15">
      <c r="A52" s="250"/>
      <c r="B52" s="246"/>
      <c r="C52" s="246"/>
      <c r="D52" s="246"/>
      <c r="E52" s="246"/>
      <c r="F52" s="246"/>
      <c r="G52" s="327"/>
      <c r="H52" s="328" t="s">
        <v>507</v>
      </c>
      <c r="I52" s="329">
        <v>244086</v>
      </c>
      <c r="J52" s="330">
        <v>20562</v>
      </c>
      <c r="K52" s="331">
        <v>-18.600000000000001</v>
      </c>
      <c r="L52" s="332">
        <v>35725</v>
      </c>
      <c r="M52" s="333">
        <v>-1.6</v>
      </c>
      <c r="N52" s="334">
        <v>-17</v>
      </c>
    </row>
    <row r="53" spans="1:14" x14ac:dyDescent="0.15">
      <c r="A53" s="250"/>
      <c r="B53" s="246"/>
      <c r="C53" s="246"/>
      <c r="D53" s="246"/>
      <c r="E53" s="246"/>
      <c r="F53" s="246"/>
      <c r="G53" s="312" t="s">
        <v>508</v>
      </c>
      <c r="H53" s="313"/>
      <c r="I53" s="321">
        <v>445329</v>
      </c>
      <c r="J53" s="322">
        <v>37486</v>
      </c>
      <c r="K53" s="323">
        <v>25.9</v>
      </c>
      <c r="L53" s="324">
        <v>105751</v>
      </c>
      <c r="M53" s="325">
        <v>50.4</v>
      </c>
      <c r="N53" s="326">
        <v>-24.5</v>
      </c>
    </row>
    <row r="54" spans="1:14" x14ac:dyDescent="0.15">
      <c r="A54" s="250"/>
      <c r="B54" s="246"/>
      <c r="C54" s="246"/>
      <c r="D54" s="246"/>
      <c r="E54" s="246"/>
      <c r="F54" s="246"/>
      <c r="G54" s="327"/>
      <c r="H54" s="328" t="s">
        <v>507</v>
      </c>
      <c r="I54" s="329">
        <v>259642</v>
      </c>
      <c r="J54" s="330">
        <v>21855</v>
      </c>
      <c r="K54" s="331">
        <v>6.3</v>
      </c>
      <c r="L54" s="332">
        <v>49969</v>
      </c>
      <c r="M54" s="333">
        <v>39.9</v>
      </c>
      <c r="N54" s="334">
        <v>-33.6</v>
      </c>
    </row>
    <row r="55" spans="1:14" x14ac:dyDescent="0.15">
      <c r="A55" s="250"/>
      <c r="B55" s="246"/>
      <c r="C55" s="246"/>
      <c r="D55" s="246"/>
      <c r="E55" s="246"/>
      <c r="F55" s="246"/>
      <c r="G55" s="312" t="s">
        <v>509</v>
      </c>
      <c r="H55" s="313"/>
      <c r="I55" s="321">
        <v>460704</v>
      </c>
      <c r="J55" s="322">
        <v>39413</v>
      </c>
      <c r="K55" s="323">
        <v>5.0999999999999996</v>
      </c>
      <c r="L55" s="324">
        <v>158564</v>
      </c>
      <c r="M55" s="325">
        <v>49.9</v>
      </c>
      <c r="N55" s="326">
        <v>-44.8</v>
      </c>
    </row>
    <row r="56" spans="1:14" x14ac:dyDescent="0.15">
      <c r="A56" s="250"/>
      <c r="B56" s="246"/>
      <c r="C56" s="246"/>
      <c r="D56" s="246"/>
      <c r="E56" s="246"/>
      <c r="F56" s="246"/>
      <c r="G56" s="327"/>
      <c r="H56" s="328" t="s">
        <v>507</v>
      </c>
      <c r="I56" s="329">
        <v>287013</v>
      </c>
      <c r="J56" s="330">
        <v>24554</v>
      </c>
      <c r="K56" s="331">
        <v>12.3</v>
      </c>
      <c r="L56" s="332">
        <v>48412</v>
      </c>
      <c r="M56" s="333">
        <v>-3.1</v>
      </c>
      <c r="N56" s="334">
        <v>15.4</v>
      </c>
    </row>
    <row r="57" spans="1:14" x14ac:dyDescent="0.15">
      <c r="A57" s="250"/>
      <c r="B57" s="246"/>
      <c r="C57" s="246"/>
      <c r="D57" s="246"/>
      <c r="E57" s="246"/>
      <c r="F57" s="246"/>
      <c r="G57" s="312" t="s">
        <v>510</v>
      </c>
      <c r="H57" s="313"/>
      <c r="I57" s="321">
        <v>358356</v>
      </c>
      <c r="J57" s="322">
        <v>30821</v>
      </c>
      <c r="K57" s="323">
        <v>-21.8</v>
      </c>
      <c r="L57" s="324">
        <v>106092</v>
      </c>
      <c r="M57" s="325">
        <v>-33.1</v>
      </c>
      <c r="N57" s="326">
        <v>11.3</v>
      </c>
    </row>
    <row r="58" spans="1:14" x14ac:dyDescent="0.15">
      <c r="A58" s="250"/>
      <c r="B58" s="246"/>
      <c r="C58" s="246"/>
      <c r="D58" s="246"/>
      <c r="E58" s="246"/>
      <c r="F58" s="246"/>
      <c r="G58" s="327"/>
      <c r="H58" s="328" t="s">
        <v>507</v>
      </c>
      <c r="I58" s="329">
        <v>266987</v>
      </c>
      <c r="J58" s="330">
        <v>22963</v>
      </c>
      <c r="K58" s="331">
        <v>-6.5</v>
      </c>
      <c r="L58" s="332">
        <v>44299</v>
      </c>
      <c r="M58" s="333">
        <v>-8.5</v>
      </c>
      <c r="N58" s="334">
        <v>2</v>
      </c>
    </row>
    <row r="59" spans="1:14" x14ac:dyDescent="0.15">
      <c r="A59" s="250"/>
      <c r="B59" s="246"/>
      <c r="C59" s="246"/>
      <c r="D59" s="246"/>
      <c r="E59" s="246"/>
      <c r="F59" s="246"/>
      <c r="G59" s="312" t="s">
        <v>511</v>
      </c>
      <c r="H59" s="313"/>
      <c r="I59" s="321">
        <v>534539</v>
      </c>
      <c r="J59" s="322">
        <v>46121</v>
      </c>
      <c r="K59" s="323">
        <v>49.6</v>
      </c>
      <c r="L59" s="324">
        <v>78903</v>
      </c>
      <c r="M59" s="325">
        <v>-25.6</v>
      </c>
      <c r="N59" s="326">
        <v>75.2</v>
      </c>
    </row>
    <row r="60" spans="1:14" x14ac:dyDescent="0.15">
      <c r="A60" s="250"/>
      <c r="B60" s="246"/>
      <c r="C60" s="246"/>
      <c r="D60" s="246"/>
      <c r="E60" s="246"/>
      <c r="F60" s="246"/>
      <c r="G60" s="327"/>
      <c r="H60" s="328" t="s">
        <v>507</v>
      </c>
      <c r="I60" s="335">
        <v>477009</v>
      </c>
      <c r="J60" s="330">
        <v>41157</v>
      </c>
      <c r="K60" s="331">
        <v>79.2</v>
      </c>
      <c r="L60" s="332">
        <v>49201</v>
      </c>
      <c r="M60" s="333">
        <v>11.1</v>
      </c>
      <c r="N60" s="334">
        <v>68.099999999999994</v>
      </c>
    </row>
    <row r="61" spans="1:14" x14ac:dyDescent="0.15">
      <c r="A61" s="250"/>
      <c r="B61" s="246"/>
      <c r="C61" s="246"/>
      <c r="D61" s="246"/>
      <c r="E61" s="246"/>
      <c r="F61" s="246"/>
      <c r="G61" s="312" t="s">
        <v>512</v>
      </c>
      <c r="H61" s="336"/>
      <c r="I61" s="337">
        <v>430448</v>
      </c>
      <c r="J61" s="338">
        <v>36721</v>
      </c>
      <c r="K61" s="339">
        <v>0</v>
      </c>
      <c r="L61" s="340">
        <v>103925</v>
      </c>
      <c r="M61" s="341">
        <v>7.7</v>
      </c>
      <c r="N61" s="326">
        <v>-7.7</v>
      </c>
    </row>
    <row r="62" spans="1:14" x14ac:dyDescent="0.15">
      <c r="A62" s="250"/>
      <c r="B62" s="246"/>
      <c r="C62" s="246"/>
      <c r="D62" s="246"/>
      <c r="E62" s="246"/>
      <c r="F62" s="246"/>
      <c r="G62" s="327"/>
      <c r="H62" s="328" t="s">
        <v>507</v>
      </c>
      <c r="I62" s="329">
        <v>306947</v>
      </c>
      <c r="J62" s="330">
        <v>26218</v>
      </c>
      <c r="K62" s="331">
        <v>14.5</v>
      </c>
      <c r="L62" s="332">
        <v>45521</v>
      </c>
      <c r="M62" s="333">
        <v>7.6</v>
      </c>
      <c r="N62" s="334">
        <v>6.9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44" t="s">
        <v>3</v>
      </c>
      <c r="D47" s="1144"/>
      <c r="E47" s="1145"/>
      <c r="F47" s="11">
        <v>44.49</v>
      </c>
      <c r="G47" s="12">
        <v>44.34</v>
      </c>
      <c r="H47" s="12">
        <v>48.95</v>
      </c>
      <c r="I47" s="12">
        <v>47.13</v>
      </c>
      <c r="J47" s="13">
        <v>44.19</v>
      </c>
    </row>
    <row r="48" spans="2:10" ht="57.75" customHeight="1" x14ac:dyDescent="0.15">
      <c r="B48" s="14"/>
      <c r="C48" s="1146" t="s">
        <v>4</v>
      </c>
      <c r="D48" s="1146"/>
      <c r="E48" s="1147"/>
      <c r="F48" s="15">
        <v>7.53</v>
      </c>
      <c r="G48" s="16">
        <v>7.83</v>
      </c>
      <c r="H48" s="16">
        <v>8.35</v>
      </c>
      <c r="I48" s="16">
        <v>7.69</v>
      </c>
      <c r="J48" s="17">
        <v>5.73</v>
      </c>
    </row>
    <row r="49" spans="2:10" ht="57.75" customHeight="1" thickBot="1" x14ac:dyDescent="0.2">
      <c r="B49" s="18"/>
      <c r="C49" s="1148" t="s">
        <v>5</v>
      </c>
      <c r="D49" s="1148"/>
      <c r="E49" s="1149"/>
      <c r="F49" s="19" t="s">
        <v>519</v>
      </c>
      <c r="G49" s="20">
        <v>1.38</v>
      </c>
      <c r="H49" s="20">
        <v>5.27</v>
      </c>
      <c r="I49" s="20" t="s">
        <v>520</v>
      </c>
      <c r="J49" s="21" t="s">
        <v>521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2018-03-01T05:29:38Z</cp:lastPrinted>
  <dcterms:created xsi:type="dcterms:W3CDTF">2018-01-24T04:12:27Z</dcterms:created>
  <dcterms:modified xsi:type="dcterms:W3CDTF">2018-03-01T05:29:52Z</dcterms:modified>
</cp:coreProperties>
</file>