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25" yWindow="-150" windowWidth="194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W35" i="9"/>
  <c r="BW36" i="9" s="1"/>
  <c r="BW37" i="9" s="1"/>
  <c r="BW38" i="9" s="1"/>
  <c r="BW39" i="9" s="1"/>
  <c r="BW40" i="9" s="1"/>
  <c r="BW41" i="9" s="1"/>
  <c r="BW42" i="9" s="1"/>
  <c r="BW43" i="9" s="1"/>
  <c r="BE35" i="9"/>
  <c r="AM35" i="9"/>
  <c r="C35" i="9"/>
  <c r="CO34" i="9"/>
  <c r="BW34" i="9"/>
  <c r="C34" i="9"/>
  <c r="U34" i="9" s="1"/>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<sst xmlns="http://schemas.openxmlformats.org/spreadsheetml/2006/main" count="1006" uniqueCount="550">
  <si>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</si>
  <si>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</si>
  <si>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</si>
  <si>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</si>
  <si>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</si>
  <si>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</si>
  <si>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</si>
  <si>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</si>
  <si>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</si>
  <si>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</si>
  <si>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</si>
  <si>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</si>
  <si>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</si>
  <si>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</si>
  <si>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</si>
  <si>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</si>
  <si>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</si>
  <si>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</si>
  <si>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</si>
  <si>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</si>
  <si>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</si>
  <si>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</si>
  <si>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</si>
  <si>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</si>
  <si>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</si>
  <si>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</si>
  <si>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</si>
  <si>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</si>
  <si>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</si>
  <si>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</si>
  <si>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</si>
  <si>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</si>
  <si>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</si>
  <si>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</si>
  <si>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</si>
  <si>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</si>
  <si>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</si>
  <si>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</si>
  <si>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</si>
  <si>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</si>
  <si>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</si>
  <si>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</si>
  <si>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</si>
  <si>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</si>
  <si>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</si>
  <si>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</si>
  <si>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</si>
  <si>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</si>
  <si>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</si>
  <si>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</si>
  <si>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</si>
  <si>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</si>
  <si>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</si>
  <si>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</si>
  <si>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</si>
  <si>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</si>
  <si>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</si>
  <si>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</si>
  <si>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</si>
  <si>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</si>
  <si>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</si>
  <si>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</si>
  <si>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</si>
  <si>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</si>
  <si>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</si>
  <si>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</si>
  <si>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</si>
  <si>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</si>
  <si>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</si>
  <si>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</si>
  <si>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</si>
  <si>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</si>
  <si>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</si>
  <si>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</si>
  <si>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</si>
  <si>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</si>
  <si>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</si>
  <si>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</si>
  <si>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</si>
  <si>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</si>
  <si>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</si>
  <si>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</si>
  <si>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千代田町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</si>
  <si>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</si>
  <si>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</si>
  <si>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</si>
  <si>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</si>
  <si>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</si>
  <si>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</si>
  <si>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</si>
  <si>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</si>
  <si>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</si>
  <si>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</si>
  <si>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</si>
  <si>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</si>
  <si>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</si>
  <si>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</si>
  <si>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</si>
  <si>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</si>
  <si>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</si>
  <si>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</si>
  <si>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</si>
  <si>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</si>
  <si>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</si>
  <si>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</si>
  <si>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</si>
  <si>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</si>
  <si>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</si>
  <si>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</si>
  <si>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</si>
  <si>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</si>
  <si>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</si>
  <si>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</si>
  <si>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</si>
  <si>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</si>
  <si>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</si>
  <si>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</si>
  <si>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</si>
  <si>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</si>
  <si>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</si>
  <si>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</si>
  <si>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</si>
  <si>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</si>
  <si>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</si>
  <si>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</si>
  <si>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</si>
  <si>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</si>
  <si>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</si>
  <si>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</si>
  <si>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</si>
  <si>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</si>
  <si>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</si>
  <si>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</si>
  <si>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</si>
  <si>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</si>
  <si>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</si>
  <si>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</si>
  <si>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</si>
  <si>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</si>
  <si>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</si>
  <si>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</si>
  <si>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</si>
  <si>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</si>
  <si>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</si>
  <si>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</si>
  <si>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</si>
  <si>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</si>
  <si>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</si>
  <si>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</si>
  <si>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</si>
  <si>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</si>
  <si>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</si>
  <si>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</si>
  <si>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</si>
  <si>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</si>
  <si>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</si>
  <si>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</si>
  <si>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</si>
  <si>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</si>
  <si>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</si>
  <si>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</si>
  <si>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</si>
  <si>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</si>
  <si>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</si>
  <si>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</si>
  <si>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</si>
  <si>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</si>
  <si>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</si>
  <si>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</si>
  <si>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</si>
  <si>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</si>
  <si>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</si>
  <si>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</si>
  <si>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</si>
  <si>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</si>
  <si>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</si>
  <si>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</si>
  <si>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</si>
  <si>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</si>
  <si>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</si>
  <si>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</si>
  <si>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</si>
  <si>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</si>
  <si>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</si>
  <si>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</si>
  <si>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</si>
  <si>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</si>
  <si>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</si>
  <si>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</si>
  <si>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</si>
  <si>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</si>
  <si>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</si>
  <si>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</si>
  <si>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</si>
  <si>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</si>
  <si>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群馬県千代田町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</si>
  <si>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</si>
  <si>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</si>
  <si>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</si>
  <si>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</si>
  <si>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</si>
  <si>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</si>
  <si>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</si>
  <si>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</si>
  <si>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</si>
  <si>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</si>
  <si>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</si>
  <si>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</si>
  <si>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</si>
  <si>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</si>
  <si>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</si>
  <si>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</si>
  <si>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</si>
  <si>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</si>
  <si>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</si>
  <si>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</si>
  <si>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</si>
  <si>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</si>
  <si>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</si>
  <si>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</si>
  <si>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</si>
  <si>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</si>
  <si>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</si>
  <si>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</si>
  <si>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</si>
  <si>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</si>
  <si>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</si>
  <si>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</si>
  <si>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</si>
  <si>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</si>
  <si>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</si>
  <si>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</si>
  <si>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</si>
  <si>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</si>
  <si>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</si>
  <si>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</si>
  <si>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</si>
  <si>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</si>
  <si>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</si>
  <si>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</si>
  <si>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</si>
  <si>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</si>
  <si>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</si>
  <si>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</si>
  <si>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</si>
  <si>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</si>
  <si>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</si>
  <si>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</si>
  <si>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</si>
  <si>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</si>
  <si>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</si>
  <si>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</si>
  <si>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</si>
  <si>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</si>
  <si>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</si>
  <si>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</si>
  <si>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</si>
  <si>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</si>
  <si>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</si>
  <si>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</si>
  <si>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</si>
  <si>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</si>
  <si>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</si>
  <si>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</si>
  <si>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</si>
  <si>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</si>
  <si>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</si>
  <si>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</si>
  <si>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</si>
  <si>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</si>
  <si>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</si>
  <si>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</si>
  <si>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</si>
  <si>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</si>
  <si>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</si>
  <si>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</si>
  <si>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</si>
  <si>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</si>
  <si>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</si>
  <si>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</si>
  <si>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</si>
  <si>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</si>
  <si>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</si>
  <si>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</si>
  <si>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</si>
  <si>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</si>
  <si>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</si>
  <si>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</si>
  <si>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</si>
  <si>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</si>
  <si>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</si>
  <si>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</si>
  <si>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</si>
  <si>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</si>
  <si>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</si>
  <si>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</si>
  <si>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</si>
  <si>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</si>
  <si>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</si>
  <si>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</si>
  <si>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</si>
  <si>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</si>
  <si>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</si>
  <si>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</si>
  <si>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</si>
  <si>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</si>
  <si>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</si>
  <si>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</si>
  <si>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</si>
  <si>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</si>
  <si>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</si>
  <si>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</si>
  <si>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</si>
  <si>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</si>
  <si>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</si>
  <si>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</si>
  <si>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</si>
  <si>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</si>
  <si>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</si>
  <si>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</si>
  <si>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</si>
  <si>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</si>
  <si>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</si>
  <si>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</si>
  <si>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</si>
  <si>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</si>
  <si>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</si>
  <si>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</si>
  <si>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</si>
  <si>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</si>
  <si>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</si>
  <si>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</si>
  <si>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</si>
  <si>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</si>
  <si>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</si>
  <si>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</si>
  <si>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</si>
  <si>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</si>
  <si>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</si>
  <si>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</si>
  <si>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</si>
  <si>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</si>
  <si>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</si>
  <si>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</si>
  <si>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</si>
  <si>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群馬県千代田町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</si>
  <si>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</si>
  <si>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</si>
  <si>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</si>
  <si>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</si>
  <si>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</si>
  <si>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</si>
  <si>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</si>
  <si>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</si>
  <si>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</si>
  <si>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</si>
  <si>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</si>
  <si>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</si>
  <si>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</si>
  <si>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</si>
  <si>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</si>
  <si>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</si>
  <si>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</si>
  <si>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</si>
  <si>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</si>
  <si>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</si>
  <si>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</si>
  <si>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</si>
  <si>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</si>
  <si>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</si>
  <si>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</si>
  <si>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</si>
  <si>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</si>
  <si>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</si>
  <si>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</si>
  <si>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</si>
  <si>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</si>
  <si>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</si>
  <si>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</si>
  <si>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</si>
  <si>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</si>
  <si>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</si>
  <si>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</si>
  <si>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</si>
  <si>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</si>
  <si>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</si>
  <si>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</si>
  <si>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</si>
  <si>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</si>
  <si>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</si>
  <si>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</si>
  <si>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</si>
  <si>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</si>
  <si>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</si>
  <si>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</si>
  <si>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</si>
  <si>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</si>
  <si>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</si>
  <si>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</si>
  <si>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</si>
  <si>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</si>
  <si>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</si>
  <si>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</si>
  <si>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</si>
  <si>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</si>
  <si>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</si>
  <si>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</si>
  <si>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</si>
  <si>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</si>
  <si>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</si>
  <si>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</si>
  <si>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</si>
  <si>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</si>
  <si>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</si>
  <si>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</si>
  <si>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</si>
  <si>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</si>
  <si>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</si>
  <si>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</si>
  <si>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</si>
  <si>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</si>
  <si>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</si>
  <si>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</si>
  <si>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</si>
  <si>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</si>
  <si>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</si>
  <si>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</si>
  <si>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</si>
  <si>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</si>
  <si>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</si>
  <si>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</si>
  <si>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</si>
  <si>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</si>
  <si>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</si>
  <si>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</si>
  <si>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</si>
  <si>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</si>
  <si>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</si>
  <si>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</si>
  <si>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</si>
  <si>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</si>
  <si>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</si>
  <si>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</si>
  <si>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</si>
  <si>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</si>
  <si>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</si>
  <si>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</si>
  <si>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</si>
  <si>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</si>
  <si>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</si>
  <si>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</si>
  <si>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</si>
  <si>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</si>
  <si>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</si>
  <si>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</si>
  <si>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</si>
  <si>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</si>
  <si>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</si>
  <si>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</si>
  <si>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</si>
  <si>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</si>
  <si>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</si>
  <si>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</si>
  <si>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</si>
  <si>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</si>
  <si>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</si>
  <si>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</si>
  <si>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</si>
  <si>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</si>
  <si>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</si>
  <si>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</si>
  <si>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</si>
  <si>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</si>
  <si>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</si>
  <si>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</si>
  <si>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</si>
  <si>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</si>
  <si>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</si>
  <si>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</si>
  <si>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</si>
  <si>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</si>
  <si>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</si>
  <si>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</si>
  <si>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</si>
  <si>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</si>
  <si>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</si>
  <si>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</si>
  <si>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</si>
  <si>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</si>
  <si>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</si>
  <si>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</si>
  <si>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</si>
  <si>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</si>
  <si>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</si>
  <si>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</si>
  <si>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</si>
  <si>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</si>
  <si>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</si>
  <si>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</si>
  <si>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</si>
  <si>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</si>
  <si>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</si>
  <si>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</si>
  <si>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</si>
  <si>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</si>
  <si>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</si>
  <si>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</si>
  <si>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</si>
  <si>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</si>
  <si>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</si>
  <si>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</si>
  <si>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</si>
  <si>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</si>
  <si>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</si>
  <si>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</si>
  <si>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</si>
  <si>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</si>
  <si>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</si>
  <si>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1.50</t>
  </si>
  <si>
    <t>▲ 0.15</t>
  </si>
  <si>
    <t>一般会計</t>
  </si>
  <si>
    <t>水道事業会計</t>
  </si>
  <si>
    <t>国民健康保険特別会計</t>
  </si>
  <si>
    <t>介護保険特別会計</t>
  </si>
  <si>
    <t>下水道事業特別会計</t>
  </si>
  <si>
    <t>後期高齢者医療特別会計</t>
  </si>
  <si>
    <t>その他会計（赤字）</t>
  </si>
  <si>
    <t>その他会計（黒字）</t>
  </si>
  <si>
    <t>-</t>
    <phoneticPr fontId="2"/>
  </si>
  <si>
    <t>-</t>
    <phoneticPr fontId="2"/>
  </si>
  <si>
    <t>-</t>
    <phoneticPr fontId="2"/>
  </si>
  <si>
    <t>館林地区消防組合</t>
  </si>
  <si>
    <t>邑楽館林医療事務組合（一般会計）</t>
  </si>
  <si>
    <t>邑楽館林医療事務組合（病院事業会計）</t>
  </si>
  <si>
    <t>大泉外二町環境衛生施設組合</t>
  </si>
  <si>
    <t>太田市外三町広域清掃組合</t>
  </si>
  <si>
    <t>館林衛生施設組合</t>
  </si>
  <si>
    <t>東毛広域市町村圏振興整備組合</t>
  </si>
  <si>
    <t>群馬県市町村会館管理組合</t>
  </si>
  <si>
    <t>群馬県市町村総合事務組合</t>
  </si>
  <si>
    <t>群馬県後期高齢者医療広域連合（一般会計）</t>
  </si>
  <si>
    <t>群馬県後期高齢者医療広域連合（事業会計）</t>
  </si>
  <si>
    <t>-</t>
    <phoneticPr fontId="2"/>
  </si>
  <si>
    <t>-</t>
    <phoneticPr fontId="2"/>
  </si>
  <si>
    <t>西邑楽土地開発公社</t>
    <rPh sb="0" eb="1">
      <t>ニシ</t>
    </rPh>
    <rPh sb="1" eb="3">
      <t>オウラ</t>
    </rPh>
    <rPh sb="3" eb="5">
      <t>トチ</t>
    </rPh>
    <rPh sb="5" eb="7">
      <t>カイハツ</t>
    </rPh>
    <rPh sb="7" eb="9">
      <t>コウシャ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</si>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</sst>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72729</c:v>
                </c:pt>
                <c:pt idx="2">
                  <c:v>70317</c:v>
                </c:pt>
                <c:pt idx="3">
                  <c:v>105751</c:v>
                </c:pt>
                <c:pt idx="4">
                  <c:v>158564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52365</c:v>
                </c:pt>
                <c:pt idx="1">
                  <c:v>72521</c:v>
                </c:pt>
                <c:pt idx="2">
                  <c:v>29763</c:v>
                </c:pt>
                <c:pt idx="3">
                  <c:v>37486</c:v>
                </c:pt>
                <c:pt idx="4">
                  <c:v>39413</c:v>
                </c:pt>
              </c:numCache>
            </c:numRef>
          </c:val>
          <c:smooth val="0"/>
        </c:ser>
        <c:dLbls>
          <c:showLegendKey val="0"/>
          <c:showVal val="0"/>
          <c:showCatName val="0"/>
          <c:showSerName val="0"/>
          <c:showPercent val="0"/>
          <c:showBubbleSize val="0"/>
        </c:dLbls>
        <c:marker val="1"/>
        <c:smooth val="0"/>
        <c:axId val="100199808"/>
        <c:axId val="115082752"/>
      </c:lineChart>
      <c:catAx>
        <c:axId val="1001998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082752"/>
        <c:crosses val="autoZero"/>
        <c:auto val="1"/>
        <c:lblAlgn val="ctr"/>
        <c:lblOffset val="100"/>
        <c:tickLblSkip val="1"/>
        <c:tickMarkSkip val="1"/>
        <c:noMultiLvlLbl val="0"/>
      </c:catAx>
      <c:valAx>
        <c:axId val="11508275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199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5.55</c:v>
                </c:pt>
                <c:pt idx="1">
                  <c:v>9.14</c:v>
                </c:pt>
                <c:pt idx="2">
                  <c:v>7.53</c:v>
                </c:pt>
                <c:pt idx="3">
                  <c:v>7.83</c:v>
                </c:pt>
                <c:pt idx="4">
                  <c:v>8.35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43.98</c:v>
                </c:pt>
                <c:pt idx="1">
                  <c:v>43.3</c:v>
                </c:pt>
                <c:pt idx="2">
                  <c:v>44.49</c:v>
                </c:pt>
                <c:pt idx="3">
                  <c:v>44.34</c:v>
                </c:pt>
                <c:pt idx="4">
                  <c:v>48.95</c:v>
                </c:pt>
              </c:numCache>
            </c:numRef>
          </c:val>
        </c:ser>
        <c:dLbls>
          <c:showLegendKey val="0"/>
          <c:showVal val="0"/>
          <c:showCatName val="0"/>
          <c:showSerName val="0"/>
          <c:showPercent val="0"/>
          <c:showBubbleSize val="0"/>
        </c:dLbls>
        <c:gapWidth val="250"/>
        <c:overlap val="100"/>
        <c:axId val="115597696"/>
        <c:axId val="115599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-1.5</c:v>
                </c:pt>
                <c:pt idx="1">
                  <c:v>2.58</c:v>
                </c:pt>
                <c:pt idx="2">
                  <c:v>-0.15</c:v>
                </c:pt>
                <c:pt idx="3">
                  <c:v>1.38</c:v>
                </c:pt>
                <c:pt idx="4">
                  <c:v>5.27</c:v>
                </c:pt>
              </c:numCache>
            </c:numRef>
          </c:val>
          <c:smooth val="0"/>
        </c:ser>
        <c:dLbls>
          <c:showLegendKey val="0"/>
          <c:showVal val="0"/>
          <c:showCatName val="0"/>
          <c:showSerName val="0"/>
          <c:showPercent val="0"/>
          <c:showBubbleSize val="0"/>
        </c:dLbls>
        <c:marker val="1"/>
        <c:smooth val="0"/>
        <c:axId val="115597696"/>
        <c:axId val="115599616"/>
      </c:lineChart>
      <c:catAx>
        <c:axId val="11559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599616"/>
        <c:crosses val="autoZero"/>
        <c:auto val="1"/>
        <c:lblAlgn val="ctr"/>
        <c:lblOffset val="100"/>
        <c:tickLblSkip val="1"/>
        <c:tickMarkSkip val="1"/>
        <c:noMultiLvlLbl val="0"/>
      </c:catAx>
      <c:valAx>
        <c:axId val="115599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97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0.11</c:v>
                </c:pt>
                <c:pt idx="2">
                  <c:v>#N/A</c:v>
                </c:pt>
                <c:pt idx="3">
                  <c:v>0.09</c:v>
                </c:pt>
                <c:pt idx="4">
                  <c:v>#N/A</c:v>
                </c:pt>
                <c:pt idx="5">
                  <c:v>0.09</c:v>
                </c:pt>
                <c:pt idx="6">
                  <c:v>#N/A</c:v>
                </c:pt>
                <c:pt idx="7">
                  <c:v>0.09</c:v>
                </c:pt>
                <c:pt idx="8">
                  <c:v>#N/A</c:v>
                </c:pt>
                <c:pt idx="9">
                  <c:v>0.08</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0.31</c:v>
                </c:pt>
                <c:pt idx="2">
                  <c:v>#N/A</c:v>
                </c:pt>
                <c:pt idx="3">
                  <c:v>0.36</c:v>
                </c:pt>
                <c:pt idx="4">
                  <c:v>#N/A</c:v>
                </c:pt>
                <c:pt idx="5">
                  <c:v>0.31</c:v>
                </c:pt>
                <c:pt idx="6">
                  <c:v>#N/A</c:v>
                </c:pt>
                <c:pt idx="7">
                  <c:v>0.24</c:v>
                </c:pt>
                <c:pt idx="8">
                  <c:v>#N/A</c:v>
                </c:pt>
                <c:pt idx="9">
                  <c:v>0.24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0.61</c:v>
                </c:pt>
                <c:pt idx="2">
                  <c:v>#N/A</c:v>
                </c:pt>
                <c:pt idx="3">
                  <c:v>0.56000000000000005</c:v>
                </c:pt>
                <c:pt idx="4">
                  <c:v>#N/A</c:v>
                </c:pt>
                <c:pt idx="5">
                  <c:v>0.69</c:v>
                </c:pt>
                <c:pt idx="6">
                  <c:v>#N/A</c:v>
                </c:pt>
                <c:pt idx="7">
                  <c:v>0.85</c:v>
                </c:pt>
                <c:pt idx="8">
                  <c:v>#N/A</c:v>
                </c:pt>
                <c:pt idx="9">
                  <c:v>0.84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2.4</c:v>
                </c:pt>
                <c:pt idx="2">
                  <c:v>#N/A</c:v>
                </c:pt>
                <c:pt idx="3">
                  <c:v>1.71</c:v>
                </c:pt>
                <c:pt idx="4">
                  <c:v>#N/A</c:v>
                </c:pt>
                <c:pt idx="5">
                  <c:v>1.81</c:v>
                </c:pt>
                <c:pt idx="6">
                  <c:v>#N/A</c:v>
                </c:pt>
                <c:pt idx="7">
                  <c:v>1.41</c:v>
                </c:pt>
                <c:pt idx="8">
                  <c:v>#N/A</c:v>
                </c:pt>
                <c:pt idx="9">
                  <c:v>2.12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8.57</c:v>
                </c:pt>
                <c:pt idx="2">
                  <c:v>#N/A</c:v>
                </c:pt>
                <c:pt idx="3">
                  <c:v>8.9600000000000009</c:v>
                </c:pt>
                <c:pt idx="4">
                  <c:v>#N/A</c:v>
                </c:pt>
                <c:pt idx="5">
                  <c:v>8.6</c:v>
                </c:pt>
                <c:pt idx="6">
                  <c:v>#N/A</c:v>
                </c:pt>
                <c:pt idx="7">
                  <c:v>8.24</c:v>
                </c:pt>
                <c:pt idx="8">
                  <c:v>#N/A</c:v>
                </c:pt>
                <c:pt idx="9">
                  <c:v>6.91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5.55</c:v>
                </c:pt>
                <c:pt idx="2">
                  <c:v>#N/A</c:v>
                </c:pt>
                <c:pt idx="3">
                  <c:v>9.1300000000000008</c:v>
                </c:pt>
                <c:pt idx="4">
                  <c:v>#N/A</c:v>
                </c:pt>
                <c:pt idx="5">
                  <c:v>7.52</c:v>
                </c:pt>
                <c:pt idx="6">
                  <c:v>#N/A</c:v>
                </c:pt>
                <c:pt idx="7">
                  <c:v>7.82</c:v>
                </c:pt>
                <c:pt idx="8">
                  <c:v>#N/A</c:v>
                </c:pt>
                <c:pt idx="9">
                  <c:v>8.34</c:v>
                </c:pt>
              </c:numCache>
            </c:numRef>
          </c:val>
        </c:ser>
        <c:dLbls>
          <c:showLegendKey val="0"/>
          <c:showVal val="0"/>
          <c:showCatName val="0"/>
          <c:showSerName val="0"/>
          <c:showPercent val="0"/>
          <c:showBubbleSize val="0"/>
        </c:dLbls>
        <c:gapWidth val="150"/>
        <c:overlap val="100"/>
        <c:axId val="114342528"/>
        <c:axId val="114426240"/>
      </c:barChart>
      <c:catAx>
        <c:axId val="11434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426240"/>
        <c:crosses val="autoZero"/>
        <c:auto val="1"/>
        <c:lblAlgn val="ctr"/>
        <c:lblOffset val="100"/>
        <c:tickLblSkip val="1"/>
        <c:tickMarkSkip val="1"/>
        <c:noMultiLvlLbl val="0"/>
      </c:catAx>
      <c:valAx>
        <c:axId val="114426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342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302</c:v>
                </c:pt>
                <c:pt idx="5">
                  <c:v>296</c:v>
                </c:pt>
                <c:pt idx="8">
                  <c:v>352</c:v>
                </c:pt>
                <c:pt idx="11">
                  <c:v>368</c:v>
                </c:pt>
                <c:pt idx="14">
                  <c:v>326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c:v>
                </c:pt>
                <c:pt idx="3">
                  <c:v>2</c:v>
                </c:pt>
                <c:pt idx="6">
                  <c:v>2</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68</c:v>
                </c:pt>
                <c:pt idx="3">
                  <c:v>60</c:v>
                </c:pt>
                <c:pt idx="6">
                  <c:v>35</c:v>
                </c:pt>
                <c:pt idx="9">
                  <c:v>34</c:v>
                </c:pt>
                <c:pt idx="12">
                  <c:v>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84</c:v>
                </c:pt>
                <c:pt idx="3">
                  <c:v>81</c:v>
                </c:pt>
                <c:pt idx="6">
                  <c:v>81</c:v>
                </c:pt>
                <c:pt idx="9">
                  <c:v>83</c:v>
                </c:pt>
                <c:pt idx="12">
                  <c:v>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305</c:v>
                </c:pt>
                <c:pt idx="3">
                  <c:v>332</c:v>
                </c:pt>
                <c:pt idx="6">
                  <c:v>392</c:v>
                </c:pt>
                <c:pt idx="9">
                  <c:v>416</c:v>
                </c:pt>
                <c:pt idx="12">
                  <c:v>442</c:v>
                </c:pt>
              </c:numCache>
            </c:numRef>
          </c:val>
        </c:ser>
        <c:dLbls>
          <c:showLegendKey val="0"/>
          <c:showVal val="0"/>
          <c:showCatName val="0"/>
          <c:showSerName val="0"/>
          <c:showPercent val="0"/>
          <c:showBubbleSize val="0"/>
        </c:dLbls>
        <c:gapWidth val="100"/>
        <c:overlap val="100"/>
        <c:axId val="115807360"/>
        <c:axId val="115809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157</c:v>
                </c:pt>
                <c:pt idx="2">
                  <c:v>#N/A</c:v>
                </c:pt>
                <c:pt idx="3">
                  <c:v>#N/A</c:v>
                </c:pt>
                <c:pt idx="4">
                  <c:v>179</c:v>
                </c:pt>
                <c:pt idx="5">
                  <c:v>#N/A</c:v>
                </c:pt>
                <c:pt idx="6">
                  <c:v>#N/A</c:v>
                </c:pt>
                <c:pt idx="7">
                  <c:v>158</c:v>
                </c:pt>
                <c:pt idx="8">
                  <c:v>#N/A</c:v>
                </c:pt>
                <c:pt idx="9">
                  <c:v>#N/A</c:v>
                </c:pt>
                <c:pt idx="10">
                  <c:v>167</c:v>
                </c:pt>
                <c:pt idx="11">
                  <c:v>#N/A</c:v>
                </c:pt>
                <c:pt idx="12">
                  <c:v>#N/A</c:v>
                </c:pt>
                <c:pt idx="13">
                  <c:v>236</c:v>
                </c:pt>
                <c:pt idx="14">
                  <c:v>#N/A</c:v>
                </c:pt>
              </c:numCache>
            </c:numRef>
          </c:val>
          <c:smooth val="0"/>
        </c:ser>
        <c:dLbls>
          <c:showLegendKey val="0"/>
          <c:showVal val="0"/>
          <c:showCatName val="0"/>
          <c:showSerName val="0"/>
          <c:showPercent val="0"/>
          <c:showBubbleSize val="0"/>
        </c:dLbls>
        <c:marker val="1"/>
        <c:smooth val="0"/>
        <c:axId val="115807360"/>
        <c:axId val="115809280"/>
      </c:lineChart>
      <c:catAx>
        <c:axId val="11580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809280"/>
        <c:crosses val="autoZero"/>
        <c:auto val="1"/>
        <c:lblAlgn val="ctr"/>
        <c:lblOffset val="100"/>
        <c:tickLblSkip val="1"/>
        <c:tickMarkSkip val="1"/>
        <c:noMultiLvlLbl val="0"/>
      </c:catAx>
      <c:valAx>
        <c:axId val="115809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0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3246</c:v>
                </c:pt>
                <c:pt idx="5">
                  <c:v>3334</c:v>
                </c:pt>
                <c:pt idx="8">
                  <c:v>3480</c:v>
                </c:pt>
                <c:pt idx="11">
                  <c:v>3594</c:v>
                </c:pt>
                <c:pt idx="14">
                  <c:v>3683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848</c:v>
                </c:pt>
                <c:pt idx="5">
                  <c:v>836</c:v>
                </c:pt>
                <c:pt idx="8">
                  <c:v>688</c:v>
                </c:pt>
                <c:pt idx="11">
                  <c:v>593</c:v>
                </c:pt>
                <c:pt idx="14">
                  <c:v>578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2717</c:v>
                </c:pt>
                <c:pt idx="5">
                  <c:v>2585</c:v>
                </c:pt>
                <c:pt idx="8">
                  <c:v>2641</c:v>
                </c:pt>
                <c:pt idx="11">
                  <c:v>2740</c:v>
                </c:pt>
                <c:pt idx="14">
                  <c:v>2672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11</c:v>
                </c:pt>
                <c:pt idx="3">
                  <c:v>0</c:v>
                </c:pt>
                <c:pt idx="6">
                  <c:v>1</c:v>
                </c:pt>
                <c:pt idx="9">
                  <c:v>0</c:v>
                </c:pt>
                <c:pt idx="12">
                  <c:v>147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1250</c:v>
                </c:pt>
                <c:pt idx="3">
                  <c:v>1095</c:v>
                </c:pt>
                <c:pt idx="6">
                  <c:v>1090</c:v>
                </c:pt>
                <c:pt idx="9">
                  <c:v>1072</c:v>
                </c:pt>
                <c:pt idx="12">
                  <c:v>964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289</c:v>
                </c:pt>
                <c:pt idx="3">
                  <c:v>246</c:v>
                </c:pt>
                <c:pt idx="6">
                  <c:v>239</c:v>
                </c:pt>
                <c:pt idx="9">
                  <c:v>276</c:v>
                </c:pt>
                <c:pt idx="12">
                  <c:v>401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1284</c:v>
                </c:pt>
                <c:pt idx="3">
                  <c:v>1278</c:v>
                </c:pt>
                <c:pt idx="6">
                  <c:v>1251</c:v>
                </c:pt>
                <c:pt idx="9">
                  <c:v>1237</c:v>
                </c:pt>
                <c:pt idx="12">
                  <c:v>1227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c:v>
                </c:pt>
                <c:pt idx="3">
                  <c:v>12</c:v>
                </c:pt>
                <c:pt idx="6">
                  <c:v>9</c:v>
                </c:pt>
                <c:pt idx="9">
                  <c:v>7</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3602</c:v>
                </c:pt>
                <c:pt idx="3">
                  <c:v>3720</c:v>
                </c:pt>
                <c:pt idx="6">
                  <c:v>3730</c:v>
                </c:pt>
                <c:pt idx="9">
                  <c:v>3656</c:v>
                </c:pt>
                <c:pt idx="12">
                  <c:v>3626</c:v>
                </c:pt>
              </c:numCache>
            </c:numRef>
          </c:val>
        </c:ser>
        <c:dLbls>
          <c:showLegendKey val="0"/>
          <c:showVal val="0"/>
          <c:showCatName val="0"/>
          <c:showSerName val="0"/>
          <c:showPercent val="0"/>
          <c:showBubbleSize val="0"/>
        </c:dLbls>
        <c:gapWidth val="100"/>
        <c:overlap val="100"/>
        <c:axId val="115856512"/>
        <c:axId val="115858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5856512"/>
        <c:axId val="115858432"/>
      </c:lineChart>
      <c:catAx>
        <c:axId val="11585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858432"/>
        <c:crosses val="autoZero"/>
        <c:auto val="1"/>
        <c:lblAlgn val="ctr"/>
        <c:lblOffset val="100"/>
        <c:tickLblSkip val="1"/>
        <c:tickMarkSkip val="1"/>
        <c:noMultiLvlLbl val="0"/>
      </c:catAx>
      <c:valAx>
        <c:axId val="115858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5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群馬県千代田町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11,689
11,412
21.73
5,293,784
5,019,640
258,235
3,093,975
3,625,762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財政力指数は、近年ほぼ横ばい傾向にあるものの、類似団体平均、全国平均及び群馬県平均を上回っている。</a:t>
          </a:r>
        </a:p>
        <a:p>
          <a:r>
            <a:rPr kumimoji="1" lang="ja-JP" altLang="en-US" sz="1300">
              <a:latin typeface="ＭＳ Ｐゴシック"/>
            </a:rPr>
            <a:t>今後も町税等の滞納額の圧縮などの徴収業務強化に取り組み、財政基盤の強化に努めていく。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134862</xdr:rowOff>
    </xdr:from>
    <xdr:to>
      <xdr:col>7</xdr:col>
      <xdr:colOff>152400</xdr:colOff>
      <xdr:row>46</xdr:row>
      <xdr:rowOff>40519</xdr:rowOff>
    </xdr:to>
    <xdr:cxnSp macro="">
      <xdr:nvCxnSpPr>
        <xdr:cNvPr id="64" name="直線コネクタ 63"/>
        <xdr:cNvCxnSpPr/>
      </xdr:nvCxnSpPr>
      <xdr:spPr>
        <a:xfrm flipV="1">
          <a:off x="4953000" y="6307062"/>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12596</xdr:rowOff>
    </xdr:from>
    <xdr:ext cx="762000" cy="259045"/>
    <xdr:sp macro="" textlink="">
      <xdr:nvSpPr>
        <xdr:cNvPr id="65" name="財政力最小値テキスト"/>
        <xdr:cNvSpPr txBox="1"/>
      </xdr:nvSpPr>
      <xdr:spPr>
        <a:xfrm>
          <a:off x="5041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46</xdr:row>
      <xdr:rowOff>40519</xdr:rowOff>
    </xdr:from>
    <xdr:to>
      <xdr:col>7</xdr:col>
      <xdr:colOff>241300</xdr:colOff>
      <xdr:row>46</xdr:row>
      <xdr:rowOff>40519</xdr:rowOff>
    </xdr:to>
    <xdr:cxnSp macro="">
      <xdr:nvCxnSpPr>
        <xdr:cNvPr id="66" name="直線コネクタ 65"/>
        <xdr:cNvCxnSpPr/>
      </xdr:nvCxnSpPr>
      <xdr:spPr>
        <a:xfrm>
          <a:off x="4864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49789</xdr:rowOff>
    </xdr:from>
    <xdr:ext cx="762000" cy="259045"/>
    <xdr:sp macro="" textlink="">
      <xdr:nvSpPr>
        <xdr:cNvPr id="67" name="財政力最大値テキスト"/>
        <xdr:cNvSpPr txBox="1"/>
      </xdr:nvSpPr>
      <xdr:spPr>
        <a:xfrm>
          <a:off x="5041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7</xdr:col>
      <xdr:colOff>63500</xdr:colOff>
      <xdr:row>36</xdr:row>
      <xdr:rowOff>134862</xdr:rowOff>
    </xdr:from>
    <xdr:to>
      <xdr:col>7</xdr:col>
      <xdr:colOff>241300</xdr:colOff>
      <xdr:row>36</xdr:row>
      <xdr:rowOff>134862</xdr:rowOff>
    </xdr:to>
    <xdr:cxnSp macro="">
      <xdr:nvCxnSpPr>
        <xdr:cNvPr id="68" name="直線コネクタ 67"/>
        <xdr:cNvCxnSpPr/>
      </xdr:nvCxnSpPr>
      <xdr:spPr>
        <a:xfrm>
          <a:off x="4864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82852</xdr:rowOff>
    </xdr:from>
    <xdr:to>
      <xdr:col>7</xdr:col>
      <xdr:colOff>152400</xdr:colOff>
      <xdr:row>42</xdr:row>
      <xdr:rowOff>105833</xdr:rowOff>
    </xdr:to>
    <xdr:cxnSp macro="">
      <xdr:nvCxnSpPr>
        <xdr:cNvPr id="69" name="直線コネクタ 68"/>
        <xdr:cNvCxnSpPr/>
      </xdr:nvCxnSpPr>
      <xdr:spPr>
        <a:xfrm flipV="1">
          <a:off x="4114800" y="728375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73979</xdr:rowOff>
    </xdr:from>
    <xdr:ext cx="762000" cy="259045"/>
    <xdr:sp macro="" textlink="">
      <xdr:nvSpPr>
        <xdr:cNvPr id="70" name="財政力平均値テキスト"/>
        <xdr:cNvSpPr txBox="1"/>
      </xdr:nvSpPr>
      <xdr:spPr>
        <a:xfrm>
          <a:off x="5041900" y="744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71" name="フローチャート : 判断 70"/>
        <xdr:cNvSpPr/>
      </xdr:nvSpPr>
      <xdr:spPr>
        <a:xfrm>
          <a:off x="49022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128815</xdr:rowOff>
    </xdr:to>
    <xdr:cxnSp macro="">
      <xdr:nvCxnSpPr>
        <xdr:cNvPr id="72" name="直線コネクタ 71"/>
        <xdr:cNvCxnSpPr/>
      </xdr:nvCxnSpPr>
      <xdr:spPr>
        <a:xfrm flipV="1">
          <a:off x="3225800" y="73067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159355</xdr:rowOff>
    </xdr:from>
    <xdr:to>
      <xdr:col>6</xdr:col>
      <xdr:colOff>50800</xdr:colOff>
      <xdr:row>44</xdr:row>
      <xdr:rowOff>89505</xdr:rowOff>
    </xdr:to>
    <xdr:sp macro="" textlink="">
      <xdr:nvSpPr>
        <xdr:cNvPr id="73" name="フローチャート : 判断 72"/>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74282</xdr:rowOff>
    </xdr:from>
    <xdr:ext cx="736600" cy="259045"/>
    <xdr:sp macro="" textlink="">
      <xdr:nvSpPr>
        <xdr:cNvPr id="74" name="テキスト ボックス 73"/>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128815</xdr:rowOff>
    </xdr:to>
    <xdr:cxnSp macro="">
      <xdr:nvCxnSpPr>
        <xdr:cNvPr id="75" name="直線コネクタ 74"/>
        <xdr:cNvCxnSpPr/>
      </xdr:nvCxnSpPr>
      <xdr:spPr>
        <a:xfrm>
          <a:off x="2336800" y="73067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71362</xdr:rowOff>
    </xdr:from>
    <xdr:to>
      <xdr:col>3</xdr:col>
      <xdr:colOff>279400</xdr:colOff>
      <xdr:row>42</xdr:row>
      <xdr:rowOff>105833</xdr:rowOff>
    </xdr:to>
    <xdr:cxnSp macro="">
      <xdr:nvCxnSpPr>
        <xdr:cNvPr id="78" name="直線コネクタ 77"/>
        <xdr:cNvCxnSpPr/>
      </xdr:nvCxnSpPr>
      <xdr:spPr>
        <a:xfrm>
          <a:off x="1447800" y="72722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78922</xdr:rowOff>
    </xdr:from>
    <xdr:to>
      <xdr:col>3</xdr:col>
      <xdr:colOff>330200</xdr:colOff>
      <xdr:row>44</xdr:row>
      <xdr:rowOff>9072</xdr:rowOff>
    </xdr:to>
    <xdr:sp macro="" textlink="">
      <xdr:nvSpPr>
        <xdr:cNvPr id="79" name="フローチャート : 判断 78"/>
        <xdr:cNvSpPr/>
      </xdr:nvSpPr>
      <xdr:spPr>
        <a:xfrm>
          <a:off x="2286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80" name="テキスト ボックス 79"/>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81" name="フローチャート : 判断 80"/>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82" name="テキスト ボックス 81"/>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32052</xdr:rowOff>
    </xdr:from>
    <xdr:to>
      <xdr:col>7</xdr:col>
      <xdr:colOff>203200</xdr:colOff>
      <xdr:row>42</xdr:row>
      <xdr:rowOff>133652</xdr:rowOff>
    </xdr:to>
    <xdr:sp macro="" textlink="">
      <xdr:nvSpPr>
        <xdr:cNvPr id="88" name="円/楕円 87"/>
        <xdr:cNvSpPr/>
      </xdr:nvSpPr>
      <xdr:spPr>
        <a:xfrm>
          <a:off x="49022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48579</xdr:rowOff>
    </xdr:from>
    <xdr:ext cx="762000" cy="259045"/>
    <xdr:sp macro="" textlink="">
      <xdr:nvSpPr>
        <xdr:cNvPr id="89" name="財政力該当値テキスト"/>
        <xdr:cNvSpPr txBox="1"/>
      </xdr:nvSpPr>
      <xdr:spPr>
        <a:xfrm>
          <a:off x="50419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90" name="円/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91" name="テキスト ボックス 90"/>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2" name="円/楕円 91"/>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93" name="テキスト ボックス 92"/>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4" name="円/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5" name="テキスト ボックス 94"/>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20562</xdr:rowOff>
    </xdr:from>
    <xdr:to>
      <xdr:col>2</xdr:col>
      <xdr:colOff>127000</xdr:colOff>
      <xdr:row>42</xdr:row>
      <xdr:rowOff>122162</xdr:rowOff>
    </xdr:to>
    <xdr:sp macro="" textlink="">
      <xdr:nvSpPr>
        <xdr:cNvPr id="96" name="円/楕円 95"/>
        <xdr:cNvSpPr/>
      </xdr:nvSpPr>
      <xdr:spPr>
        <a:xfrm>
          <a:off x="1397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132339</xdr:rowOff>
    </xdr:from>
    <xdr:ext cx="762000" cy="259045"/>
    <xdr:sp macro="" textlink="">
      <xdr:nvSpPr>
        <xdr:cNvPr id="97" name="テキスト ボックス 96"/>
        <xdr:cNvSpPr txBox="1"/>
      </xdr:nvSpPr>
      <xdr:spPr>
        <a:xfrm>
          <a:off x="1066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経常収支比率は、群馬県平均</a:t>
          </a:r>
          <a:r>
            <a:rPr kumimoji="1" lang="ja-JP" altLang="en-US" sz="1300">
              <a:solidFill>
                <a:schemeClr val="dk1"/>
              </a:solidFill>
              <a:effectLst/>
              <a:latin typeface="+mn-lt"/>
              <a:ea typeface="+mn-ea"/>
              <a:cs typeface="+mn-cs"/>
            </a:rPr>
            <a:t>と同数値となっているものの</a:t>
          </a:r>
          <a:r>
            <a:rPr kumimoji="1" lang="ja-JP" altLang="ja-JP" sz="1300">
              <a:solidFill>
                <a:schemeClr val="dk1"/>
              </a:solidFill>
              <a:effectLst/>
              <a:latin typeface="+mn-lt"/>
              <a:ea typeface="+mn-ea"/>
              <a:cs typeface="+mn-cs"/>
            </a:rPr>
            <a:t>、類似団体内で</a:t>
          </a:r>
          <a:r>
            <a:rPr kumimoji="1" lang="ja-JP" altLang="en-US" sz="1300">
              <a:solidFill>
                <a:schemeClr val="dk1"/>
              </a:solidFill>
              <a:effectLst/>
              <a:latin typeface="+mn-lt"/>
              <a:ea typeface="+mn-ea"/>
              <a:cs typeface="+mn-cs"/>
            </a:rPr>
            <a:t>は低い順位</a:t>
          </a:r>
          <a:r>
            <a:rPr kumimoji="1" lang="ja-JP" altLang="ja-JP" sz="1300">
              <a:solidFill>
                <a:schemeClr val="dk1"/>
              </a:solidFill>
              <a:effectLst/>
              <a:latin typeface="+mn-lt"/>
              <a:ea typeface="+mn-ea"/>
              <a:cs typeface="+mn-cs"/>
            </a:rPr>
            <a:t>に位置しており、財政構造が硬直化していることを表している。</a:t>
          </a:r>
          <a:endParaRPr lang="ja-JP" altLang="ja-JP" sz="1300">
            <a:effectLst/>
          </a:endParaRPr>
        </a:p>
        <a:p>
          <a:r>
            <a:rPr kumimoji="1" lang="ja-JP" altLang="ja-JP" sz="1300">
              <a:solidFill>
                <a:schemeClr val="dk1"/>
              </a:solidFill>
              <a:effectLst/>
              <a:latin typeface="+mn-lt"/>
              <a:ea typeface="+mn-ea"/>
              <a:cs typeface="+mn-cs"/>
            </a:rPr>
            <a:t>一部事務組合負担金などの補助費等や特別会計への繰出金の増加が、比率を上昇させる要因となっている。今後は経常経費の削減とともに、町税を中心とした自主財源の確保を図り、経常収支比率の改善に努め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160782</xdr:rowOff>
    </xdr:from>
    <xdr:to>
      <xdr:col>7</xdr:col>
      <xdr:colOff>152400</xdr:colOff>
      <xdr:row>65</xdr:row>
      <xdr:rowOff>56134</xdr:rowOff>
    </xdr:to>
    <xdr:cxnSp macro="">
      <xdr:nvCxnSpPr>
        <xdr:cNvPr id="125" name="直線コネクタ 124"/>
        <xdr:cNvCxnSpPr/>
      </xdr:nvCxnSpPr>
      <xdr:spPr>
        <a:xfrm flipV="1">
          <a:off x="4953000" y="1010488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6"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7" name="直線コネクタ 126"/>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75709</xdr:rowOff>
    </xdr:from>
    <xdr:ext cx="762000" cy="259045"/>
    <xdr:sp macro="" textlink="">
      <xdr:nvSpPr>
        <xdr:cNvPr id="128"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7</xdr:col>
      <xdr:colOff>63500</xdr:colOff>
      <xdr:row>58</xdr:row>
      <xdr:rowOff>160782</xdr:rowOff>
    </xdr:from>
    <xdr:to>
      <xdr:col>7</xdr:col>
      <xdr:colOff>241300</xdr:colOff>
      <xdr:row>58</xdr:row>
      <xdr:rowOff>160782</xdr:rowOff>
    </xdr:to>
    <xdr:cxnSp macro="">
      <xdr:nvCxnSpPr>
        <xdr:cNvPr id="129" name="直線コネクタ 128"/>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82804</xdr:rowOff>
    </xdr:from>
    <xdr:to>
      <xdr:col>7</xdr:col>
      <xdr:colOff>152400</xdr:colOff>
      <xdr:row>64</xdr:row>
      <xdr:rowOff>116586</xdr:rowOff>
    </xdr:to>
    <xdr:cxnSp macro="">
      <xdr:nvCxnSpPr>
        <xdr:cNvPr id="130" name="直線コネクタ 129"/>
        <xdr:cNvCxnSpPr/>
      </xdr:nvCxnSpPr>
      <xdr:spPr>
        <a:xfrm>
          <a:off x="4114800" y="1105560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1"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2" name="フローチャート : 判断 131"/>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157734</xdr:rowOff>
    </xdr:from>
    <xdr:to>
      <xdr:col>6</xdr:col>
      <xdr:colOff>0</xdr:colOff>
      <xdr:row>64</xdr:row>
      <xdr:rowOff>82804</xdr:rowOff>
    </xdr:to>
    <xdr:cxnSp macro="">
      <xdr:nvCxnSpPr>
        <xdr:cNvPr id="133" name="直線コネクタ 132"/>
        <xdr:cNvCxnSpPr/>
      </xdr:nvCxnSpPr>
      <xdr:spPr>
        <a:xfrm>
          <a:off x="3225800" y="109590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160274</xdr:rowOff>
    </xdr:from>
    <xdr:to>
      <xdr:col>6</xdr:col>
      <xdr:colOff>50800</xdr:colOff>
      <xdr:row>62</xdr:row>
      <xdr:rowOff>90424</xdr:rowOff>
    </xdr:to>
    <xdr:sp macro="" textlink="">
      <xdr:nvSpPr>
        <xdr:cNvPr id="134" name="フローチャート : 判断 133"/>
        <xdr:cNvSpPr/>
      </xdr:nvSpPr>
      <xdr:spPr>
        <a:xfrm>
          <a:off x="4064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100601</xdr:rowOff>
    </xdr:from>
    <xdr:ext cx="736600" cy="259045"/>
    <xdr:sp macro="" textlink="">
      <xdr:nvSpPr>
        <xdr:cNvPr id="135" name="テキスト ボックス 134"/>
        <xdr:cNvSpPr txBox="1"/>
      </xdr:nvSpPr>
      <xdr:spPr>
        <a:xfrm>
          <a:off x="3733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157734</xdr:rowOff>
    </xdr:from>
    <xdr:to>
      <xdr:col>4</xdr:col>
      <xdr:colOff>482600</xdr:colOff>
      <xdr:row>64</xdr:row>
      <xdr:rowOff>762</xdr:rowOff>
    </xdr:to>
    <xdr:cxnSp macro="">
      <xdr:nvCxnSpPr>
        <xdr:cNvPr id="136" name="直線コネクタ 135"/>
        <xdr:cNvCxnSpPr/>
      </xdr:nvCxnSpPr>
      <xdr:spPr>
        <a:xfrm flipV="1">
          <a:off x="2336800" y="1095908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121666</xdr:rowOff>
    </xdr:from>
    <xdr:to>
      <xdr:col>4</xdr:col>
      <xdr:colOff>533400</xdr:colOff>
      <xdr:row>62</xdr:row>
      <xdr:rowOff>51816</xdr:rowOff>
    </xdr:to>
    <xdr:sp macro="" textlink="">
      <xdr:nvSpPr>
        <xdr:cNvPr id="137" name="フローチャート : 判断 136"/>
        <xdr:cNvSpPr/>
      </xdr:nvSpPr>
      <xdr:spPr>
        <a:xfrm>
          <a:off x="3175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61993</xdr:rowOff>
    </xdr:from>
    <xdr:ext cx="762000" cy="259045"/>
    <xdr:sp macro="" textlink="">
      <xdr:nvSpPr>
        <xdr:cNvPr id="138" name="テキスト ボックス 137"/>
        <xdr:cNvSpPr txBox="1"/>
      </xdr:nvSpPr>
      <xdr:spPr>
        <a:xfrm>
          <a:off x="2844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762</xdr:rowOff>
    </xdr:from>
    <xdr:to>
      <xdr:col>3</xdr:col>
      <xdr:colOff>279400</xdr:colOff>
      <xdr:row>64</xdr:row>
      <xdr:rowOff>20066</xdr:rowOff>
    </xdr:to>
    <xdr:cxnSp macro="">
      <xdr:nvCxnSpPr>
        <xdr:cNvPr id="139" name="直線コネクタ 138"/>
        <xdr:cNvCxnSpPr/>
      </xdr:nvCxnSpPr>
      <xdr:spPr>
        <a:xfrm flipV="1">
          <a:off x="1447800" y="1097356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136144</xdr:rowOff>
    </xdr:from>
    <xdr:to>
      <xdr:col>3</xdr:col>
      <xdr:colOff>330200</xdr:colOff>
      <xdr:row>62</xdr:row>
      <xdr:rowOff>66294</xdr:rowOff>
    </xdr:to>
    <xdr:sp macro="" textlink="">
      <xdr:nvSpPr>
        <xdr:cNvPr id="140" name="フローチャート : 判断 139"/>
        <xdr:cNvSpPr/>
      </xdr:nvSpPr>
      <xdr:spPr>
        <a:xfrm>
          <a:off x="2286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76471</xdr:rowOff>
    </xdr:from>
    <xdr:ext cx="762000" cy="259045"/>
    <xdr:sp macro="" textlink="">
      <xdr:nvSpPr>
        <xdr:cNvPr id="141" name="テキスト ボックス 140"/>
        <xdr:cNvSpPr txBox="1"/>
      </xdr:nvSpPr>
      <xdr:spPr>
        <a:xfrm>
          <a:off x="1955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42" name="フローチャート : 判断 141"/>
        <xdr:cNvSpPr/>
      </xdr:nvSpPr>
      <xdr:spPr>
        <a:xfrm>
          <a:off x="1397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71645</xdr:rowOff>
    </xdr:from>
    <xdr:ext cx="762000" cy="259045"/>
    <xdr:sp macro="" textlink="">
      <xdr:nvSpPr>
        <xdr:cNvPr id="143" name="テキスト ボックス 142"/>
        <xdr:cNvSpPr txBox="1"/>
      </xdr:nvSpPr>
      <xdr:spPr>
        <a:xfrm>
          <a:off x="1066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65786</xdr:rowOff>
    </xdr:from>
    <xdr:to>
      <xdr:col>7</xdr:col>
      <xdr:colOff>203200</xdr:colOff>
      <xdr:row>64</xdr:row>
      <xdr:rowOff>167386</xdr:rowOff>
    </xdr:to>
    <xdr:sp macro="" textlink="">
      <xdr:nvSpPr>
        <xdr:cNvPr id="149" name="円/楕円 148"/>
        <xdr:cNvSpPr/>
      </xdr:nvSpPr>
      <xdr:spPr>
        <a:xfrm>
          <a:off x="49022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133113</xdr:rowOff>
    </xdr:from>
    <xdr:ext cx="762000" cy="259045"/>
    <xdr:sp macro="" textlink="">
      <xdr:nvSpPr>
        <xdr:cNvPr id="150" name="財政構造の弾力性該当値テキスト"/>
        <xdr:cNvSpPr txBox="1"/>
      </xdr:nvSpPr>
      <xdr:spPr>
        <a:xfrm>
          <a:off x="5041900" y="1093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32004</xdr:rowOff>
    </xdr:from>
    <xdr:to>
      <xdr:col>6</xdr:col>
      <xdr:colOff>50800</xdr:colOff>
      <xdr:row>64</xdr:row>
      <xdr:rowOff>133604</xdr:rowOff>
    </xdr:to>
    <xdr:sp macro="" textlink="">
      <xdr:nvSpPr>
        <xdr:cNvPr id="151" name="円/楕円 150"/>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118381</xdr:rowOff>
    </xdr:from>
    <xdr:ext cx="736600" cy="259045"/>
    <xdr:sp macro="" textlink="">
      <xdr:nvSpPr>
        <xdr:cNvPr id="152" name="テキスト ボックス 151"/>
        <xdr:cNvSpPr txBox="1"/>
      </xdr:nvSpPr>
      <xdr:spPr>
        <a:xfrm>
          <a:off x="3733800" y="1109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106934</xdr:rowOff>
    </xdr:from>
    <xdr:to>
      <xdr:col>4</xdr:col>
      <xdr:colOff>533400</xdr:colOff>
      <xdr:row>64</xdr:row>
      <xdr:rowOff>37084</xdr:rowOff>
    </xdr:to>
    <xdr:sp macro="" textlink="">
      <xdr:nvSpPr>
        <xdr:cNvPr id="153" name="円/楕円 152"/>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54" name="テキスト ボックス 153"/>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121412</xdr:rowOff>
    </xdr:from>
    <xdr:to>
      <xdr:col>3</xdr:col>
      <xdr:colOff>330200</xdr:colOff>
      <xdr:row>64</xdr:row>
      <xdr:rowOff>51562</xdr:rowOff>
    </xdr:to>
    <xdr:sp macro="" textlink="">
      <xdr:nvSpPr>
        <xdr:cNvPr id="155" name="円/楕円 154"/>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36339</xdr:rowOff>
    </xdr:from>
    <xdr:ext cx="762000" cy="259045"/>
    <xdr:sp macro="" textlink="">
      <xdr:nvSpPr>
        <xdr:cNvPr id="156" name="テキスト ボックス 155"/>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140716</xdr:rowOff>
    </xdr:from>
    <xdr:to>
      <xdr:col>2</xdr:col>
      <xdr:colOff>127000</xdr:colOff>
      <xdr:row>64</xdr:row>
      <xdr:rowOff>70866</xdr:rowOff>
    </xdr:to>
    <xdr:sp macro="" textlink="">
      <xdr:nvSpPr>
        <xdr:cNvPr id="157" name="円/楕円 156"/>
        <xdr:cNvSpPr/>
      </xdr:nvSpPr>
      <xdr:spPr>
        <a:xfrm>
          <a:off x="1397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55643</xdr:rowOff>
    </xdr:from>
    <xdr:ext cx="762000" cy="259045"/>
    <xdr:sp macro="" textlink="">
      <xdr:nvSpPr>
        <xdr:cNvPr id="158" name="テキスト ボックス 157"/>
        <xdr:cNvSpPr txBox="1"/>
      </xdr:nvSpPr>
      <xdr:spPr>
        <a:xfrm>
          <a:off x="1066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[140,278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118,901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人口１人当たり人件費・物件費等決算額は、類似団体平均をやや下回っている。</a:t>
          </a:r>
        </a:p>
        <a:p>
          <a:r>
            <a:rPr kumimoji="1" lang="ja-JP" altLang="en-US" sz="1300">
              <a:latin typeface="ＭＳ Ｐゴシック"/>
            </a:rPr>
            <a:t>これまで財政危機突破計画により、行財政全般にわたる抑制に努めてきた結果であるが、引き続き行財政の見直しを進め、適正化に努めるとともに、今後、公共施設の老朽化による維持補修費が著しく増加することのないよう、公共施設等総合管理計画に沿った計画的な施設等の管理に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44047</xdr:rowOff>
    </xdr:from>
    <xdr:to>
      <xdr:col>7</xdr:col>
      <xdr:colOff>152400</xdr:colOff>
      <xdr:row>89</xdr:row>
      <xdr:rowOff>169483</xdr:rowOff>
    </xdr:to>
    <xdr:cxnSp macro="">
      <xdr:nvCxnSpPr>
        <xdr:cNvPr id="190" name="直線コネクタ 189"/>
        <xdr:cNvCxnSpPr/>
      </xdr:nvCxnSpPr>
      <xdr:spPr>
        <a:xfrm flipV="1">
          <a:off x="4953000" y="13760047"/>
          <a:ext cx="0" cy="1668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141560</xdr:rowOff>
    </xdr:from>
    <xdr:ext cx="762000" cy="259045"/>
    <xdr:sp macro="" textlink="">
      <xdr:nvSpPr>
        <xdr:cNvPr id="191" name="人件費・物件費等の状況最小値テキスト"/>
        <xdr:cNvSpPr txBox="1"/>
      </xdr:nvSpPr>
      <xdr:spPr>
        <a:xfrm>
          <a:off x="5041900" y="1540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588,903</a:t>
          </a:r>
          <a:endParaRPr kumimoji="1" lang="ja-JP" altLang="en-US" sz="1000" b="1">
            <a:latin typeface="ＭＳ Ｐゴシック"/>
          </a:endParaRPr>
        </a:p>
      </xdr:txBody>
    </xdr:sp>
    <xdr:clientData/>
  </xdr:oneCellAnchor>
  <xdr:twoCellAnchor>
    <xdr:from>
      <xdr:col>7</xdr:col>
      <xdr:colOff>63500</xdr:colOff>
      <xdr:row>89</xdr:row>
      <xdr:rowOff>169483</xdr:rowOff>
    </xdr:from>
    <xdr:to>
      <xdr:col>7</xdr:col>
      <xdr:colOff>241300</xdr:colOff>
      <xdr:row>89</xdr:row>
      <xdr:rowOff>169483</xdr:rowOff>
    </xdr:to>
    <xdr:cxnSp macro="">
      <xdr:nvCxnSpPr>
        <xdr:cNvPr id="192" name="直線コネクタ 191"/>
        <xdr:cNvCxnSpPr/>
      </xdr:nvCxnSpPr>
      <xdr:spPr>
        <a:xfrm>
          <a:off x="4864100" y="154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130424</xdr:rowOff>
    </xdr:from>
    <xdr:ext cx="762000" cy="259045"/>
    <xdr:sp macro="" textlink="">
      <xdr:nvSpPr>
        <xdr:cNvPr id="193" name="人件費・物件費等の状況最大値テキスト"/>
        <xdr:cNvSpPr txBox="1"/>
      </xdr:nvSpPr>
      <xdr:spPr>
        <a:xfrm>
          <a:off x="5041900" y="1350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104,883</a:t>
          </a:r>
          <a:endParaRPr kumimoji="1" lang="ja-JP" altLang="en-US" sz="1000" b="1">
            <a:latin typeface="ＭＳ Ｐゴシック"/>
          </a:endParaRPr>
        </a:p>
      </xdr:txBody>
    </xdr:sp>
    <xdr:clientData/>
  </xdr:oneCellAnchor>
  <xdr:twoCellAnchor>
    <xdr:from>
      <xdr:col>7</xdr:col>
      <xdr:colOff>63500</xdr:colOff>
      <xdr:row>80</xdr:row>
      <xdr:rowOff>44047</xdr:rowOff>
    </xdr:from>
    <xdr:to>
      <xdr:col>7</xdr:col>
      <xdr:colOff>241300</xdr:colOff>
      <xdr:row>80</xdr:row>
      <xdr:rowOff>44047</xdr:rowOff>
    </xdr:to>
    <xdr:cxnSp macro="">
      <xdr:nvCxnSpPr>
        <xdr:cNvPr id="194" name="直線コネクタ 193"/>
        <xdr:cNvCxnSpPr/>
      </xdr:nvCxnSpPr>
      <xdr:spPr>
        <a:xfrm>
          <a:off x="4864100" y="1376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148388</xdr:rowOff>
    </xdr:from>
    <xdr:to>
      <xdr:col>7</xdr:col>
      <xdr:colOff>152400</xdr:colOff>
      <xdr:row>80</xdr:row>
      <xdr:rowOff>166058</xdr:rowOff>
    </xdr:to>
    <xdr:cxnSp macro="">
      <xdr:nvCxnSpPr>
        <xdr:cNvPr id="195" name="直線コネクタ 194"/>
        <xdr:cNvCxnSpPr/>
      </xdr:nvCxnSpPr>
      <xdr:spPr>
        <a:xfrm>
          <a:off x="4114800" y="13864388"/>
          <a:ext cx="838200" cy="1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64805</xdr:rowOff>
    </xdr:from>
    <xdr:ext cx="762000" cy="259045"/>
    <xdr:sp macro="" textlink="">
      <xdr:nvSpPr>
        <xdr:cNvPr id="196" name="人件費・物件費等の状況平均値テキスト"/>
        <xdr:cNvSpPr txBox="1"/>
      </xdr:nvSpPr>
      <xdr:spPr>
        <a:xfrm>
          <a:off x="5041900" y="13952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92728</xdr:rowOff>
    </xdr:from>
    <xdr:to>
      <xdr:col>7</xdr:col>
      <xdr:colOff>203200</xdr:colOff>
      <xdr:row>82</xdr:row>
      <xdr:rowOff>22878</xdr:rowOff>
    </xdr:to>
    <xdr:sp macro="" textlink="">
      <xdr:nvSpPr>
        <xdr:cNvPr id="197" name="フローチャート : 判断 196"/>
        <xdr:cNvSpPr/>
      </xdr:nvSpPr>
      <xdr:spPr>
        <a:xfrm>
          <a:off x="49022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148388</xdr:rowOff>
    </xdr:from>
    <xdr:to>
      <xdr:col>6</xdr:col>
      <xdr:colOff>0</xdr:colOff>
      <xdr:row>80</xdr:row>
      <xdr:rowOff>148937</xdr:rowOff>
    </xdr:to>
    <xdr:cxnSp macro="">
      <xdr:nvCxnSpPr>
        <xdr:cNvPr id="198" name="直線コネクタ 197"/>
        <xdr:cNvCxnSpPr/>
      </xdr:nvCxnSpPr>
      <xdr:spPr>
        <a:xfrm flipV="1">
          <a:off x="3225800" y="13864388"/>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164562</xdr:rowOff>
    </xdr:from>
    <xdr:to>
      <xdr:col>6</xdr:col>
      <xdr:colOff>50800</xdr:colOff>
      <xdr:row>81</xdr:row>
      <xdr:rowOff>94712</xdr:rowOff>
    </xdr:to>
    <xdr:sp macro="" textlink="">
      <xdr:nvSpPr>
        <xdr:cNvPr id="199" name="フローチャート : 判断 198"/>
        <xdr:cNvSpPr/>
      </xdr:nvSpPr>
      <xdr:spPr>
        <a:xfrm>
          <a:off x="4064000" y="13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79489</xdr:rowOff>
    </xdr:from>
    <xdr:ext cx="736600" cy="259045"/>
    <xdr:sp macro="" textlink="">
      <xdr:nvSpPr>
        <xdr:cNvPr id="200" name="テキスト ボックス 199"/>
        <xdr:cNvSpPr txBox="1"/>
      </xdr:nvSpPr>
      <xdr:spPr>
        <a:xfrm>
          <a:off x="3733800" y="13966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148937</xdr:rowOff>
    </xdr:from>
    <xdr:to>
      <xdr:col>4</xdr:col>
      <xdr:colOff>482600</xdr:colOff>
      <xdr:row>81</xdr:row>
      <xdr:rowOff>12716</xdr:rowOff>
    </xdr:to>
    <xdr:cxnSp macro="">
      <xdr:nvCxnSpPr>
        <xdr:cNvPr id="201" name="直線コネクタ 200"/>
        <xdr:cNvCxnSpPr/>
      </xdr:nvCxnSpPr>
      <xdr:spPr>
        <a:xfrm flipV="1">
          <a:off x="2336800" y="13864937"/>
          <a:ext cx="889000" cy="3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142680</xdr:rowOff>
    </xdr:from>
    <xdr:to>
      <xdr:col>4</xdr:col>
      <xdr:colOff>533400</xdr:colOff>
      <xdr:row>81</xdr:row>
      <xdr:rowOff>72830</xdr:rowOff>
    </xdr:to>
    <xdr:sp macro="" textlink="">
      <xdr:nvSpPr>
        <xdr:cNvPr id="202" name="フローチャート : 判断 201"/>
        <xdr:cNvSpPr/>
      </xdr:nvSpPr>
      <xdr:spPr>
        <a:xfrm>
          <a:off x="3175000" y="138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57607</xdr:rowOff>
    </xdr:from>
    <xdr:ext cx="762000" cy="259045"/>
    <xdr:sp macro="" textlink="">
      <xdr:nvSpPr>
        <xdr:cNvPr id="203" name="テキスト ボックス 202"/>
        <xdr:cNvSpPr txBox="1"/>
      </xdr:nvSpPr>
      <xdr:spPr>
        <a:xfrm>
          <a:off x="2844800" y="139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12716</xdr:rowOff>
    </xdr:from>
    <xdr:to>
      <xdr:col>3</xdr:col>
      <xdr:colOff>279400</xdr:colOff>
      <xdr:row>81</xdr:row>
      <xdr:rowOff>38187</xdr:rowOff>
    </xdr:to>
    <xdr:cxnSp macro="">
      <xdr:nvCxnSpPr>
        <xdr:cNvPr id="204" name="直線コネクタ 203"/>
        <xdr:cNvCxnSpPr/>
      </xdr:nvCxnSpPr>
      <xdr:spPr>
        <a:xfrm flipV="1">
          <a:off x="1447800" y="13900166"/>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73851</xdr:rowOff>
    </xdr:from>
    <xdr:to>
      <xdr:col>3</xdr:col>
      <xdr:colOff>330200</xdr:colOff>
      <xdr:row>82</xdr:row>
      <xdr:rowOff>4001</xdr:rowOff>
    </xdr:to>
    <xdr:sp macro="" textlink="">
      <xdr:nvSpPr>
        <xdr:cNvPr id="205" name="フローチャート : 判断 204"/>
        <xdr:cNvSpPr/>
      </xdr:nvSpPr>
      <xdr:spPr>
        <a:xfrm>
          <a:off x="2286000" y="13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160228</xdr:rowOff>
    </xdr:from>
    <xdr:ext cx="762000" cy="259045"/>
    <xdr:sp macro="" textlink="">
      <xdr:nvSpPr>
        <xdr:cNvPr id="206" name="テキスト ボックス 205"/>
        <xdr:cNvSpPr txBox="1"/>
      </xdr:nvSpPr>
      <xdr:spPr>
        <a:xfrm>
          <a:off x="1955800" y="1404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17188</xdr:rowOff>
    </xdr:from>
    <xdr:to>
      <xdr:col>2</xdr:col>
      <xdr:colOff>127000</xdr:colOff>
      <xdr:row>81</xdr:row>
      <xdr:rowOff>118788</xdr:rowOff>
    </xdr:to>
    <xdr:sp macro="" textlink="">
      <xdr:nvSpPr>
        <xdr:cNvPr id="207" name="フローチャート : 判断 206"/>
        <xdr:cNvSpPr/>
      </xdr:nvSpPr>
      <xdr:spPr>
        <a:xfrm>
          <a:off x="1397000" y="1390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103565</xdr:rowOff>
    </xdr:from>
    <xdr:ext cx="762000" cy="259045"/>
    <xdr:sp macro="" textlink="">
      <xdr:nvSpPr>
        <xdr:cNvPr id="208" name="テキスト ボックス 207"/>
        <xdr:cNvSpPr txBox="1"/>
      </xdr:nvSpPr>
      <xdr:spPr>
        <a:xfrm>
          <a:off x="1066800" y="1399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115258</xdr:rowOff>
    </xdr:from>
    <xdr:to>
      <xdr:col>7</xdr:col>
      <xdr:colOff>203200</xdr:colOff>
      <xdr:row>81</xdr:row>
      <xdr:rowOff>45408</xdr:rowOff>
    </xdr:to>
    <xdr:sp macro="" textlink="">
      <xdr:nvSpPr>
        <xdr:cNvPr id="214" name="円/楕円 213"/>
        <xdr:cNvSpPr/>
      </xdr:nvSpPr>
      <xdr:spPr>
        <a:xfrm>
          <a:off x="4902200" y="1383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36535</xdr:rowOff>
    </xdr:from>
    <xdr:ext cx="762000" cy="259045"/>
    <xdr:sp macro="" textlink="">
      <xdr:nvSpPr>
        <xdr:cNvPr id="215" name="人件費・物件費等の状況該当値テキスト"/>
        <xdr:cNvSpPr txBox="1"/>
      </xdr:nvSpPr>
      <xdr:spPr>
        <a:xfrm>
          <a:off x="5041900" y="1375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140,278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97588</xdr:rowOff>
    </xdr:from>
    <xdr:to>
      <xdr:col>6</xdr:col>
      <xdr:colOff>50800</xdr:colOff>
      <xdr:row>81</xdr:row>
      <xdr:rowOff>27738</xdr:rowOff>
    </xdr:to>
    <xdr:sp macro="" textlink="">
      <xdr:nvSpPr>
        <xdr:cNvPr id="216" name="円/楕円 215"/>
        <xdr:cNvSpPr/>
      </xdr:nvSpPr>
      <xdr:spPr>
        <a:xfrm>
          <a:off x="4064000" y="1381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37915</xdr:rowOff>
    </xdr:from>
    <xdr:ext cx="736600" cy="259045"/>
    <xdr:sp macro="" textlink="">
      <xdr:nvSpPr>
        <xdr:cNvPr id="217" name="テキスト ボックス 216"/>
        <xdr:cNvSpPr txBox="1"/>
      </xdr:nvSpPr>
      <xdr:spPr>
        <a:xfrm>
          <a:off x="3733800" y="13582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135,152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98137</xdr:rowOff>
    </xdr:from>
    <xdr:to>
      <xdr:col>4</xdr:col>
      <xdr:colOff>533400</xdr:colOff>
      <xdr:row>81</xdr:row>
      <xdr:rowOff>28287</xdr:rowOff>
    </xdr:to>
    <xdr:sp macro="" textlink="">
      <xdr:nvSpPr>
        <xdr:cNvPr id="218" name="円/楕円 217"/>
        <xdr:cNvSpPr/>
      </xdr:nvSpPr>
      <xdr:spPr>
        <a:xfrm>
          <a:off x="3175000" y="1381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38464</xdr:rowOff>
    </xdr:from>
    <xdr:ext cx="762000" cy="259045"/>
    <xdr:sp macro="" textlink="">
      <xdr:nvSpPr>
        <xdr:cNvPr id="219" name="テキスト ボックス 218"/>
        <xdr:cNvSpPr txBox="1"/>
      </xdr:nvSpPr>
      <xdr:spPr>
        <a:xfrm>
          <a:off x="2844800" y="1358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135,311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133366</xdr:rowOff>
    </xdr:from>
    <xdr:to>
      <xdr:col>3</xdr:col>
      <xdr:colOff>330200</xdr:colOff>
      <xdr:row>81</xdr:row>
      <xdr:rowOff>63516</xdr:rowOff>
    </xdr:to>
    <xdr:sp macro="" textlink="">
      <xdr:nvSpPr>
        <xdr:cNvPr id="220" name="円/楕円 219"/>
        <xdr:cNvSpPr/>
      </xdr:nvSpPr>
      <xdr:spPr>
        <a:xfrm>
          <a:off x="2286000" y="138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73693</xdr:rowOff>
    </xdr:from>
    <xdr:ext cx="762000" cy="259045"/>
    <xdr:sp macro="" textlink="">
      <xdr:nvSpPr>
        <xdr:cNvPr id="221" name="テキスト ボックス 220"/>
        <xdr:cNvSpPr txBox="1"/>
      </xdr:nvSpPr>
      <xdr:spPr>
        <a:xfrm>
          <a:off x="1955800" y="1361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145,531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158837</xdr:rowOff>
    </xdr:from>
    <xdr:to>
      <xdr:col>2</xdr:col>
      <xdr:colOff>127000</xdr:colOff>
      <xdr:row>81</xdr:row>
      <xdr:rowOff>88987</xdr:rowOff>
    </xdr:to>
    <xdr:sp macro="" textlink="">
      <xdr:nvSpPr>
        <xdr:cNvPr id="222" name="円/楕円 221"/>
        <xdr:cNvSpPr/>
      </xdr:nvSpPr>
      <xdr:spPr>
        <a:xfrm>
          <a:off x="1397000" y="1387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99164</xdr:rowOff>
    </xdr:from>
    <xdr:ext cx="762000" cy="259045"/>
    <xdr:sp macro="" textlink="">
      <xdr:nvSpPr>
        <xdr:cNvPr id="223" name="テキスト ボックス 222"/>
        <xdr:cNvSpPr txBox="1"/>
      </xdr:nvSpPr>
      <xdr:spPr>
        <a:xfrm>
          <a:off x="1066800" y="1364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ラスパイレス指数は、指標となる</a:t>
          </a:r>
          <a:r>
            <a:rPr kumimoji="1" lang="en-US" altLang="ja-JP" sz="1300">
              <a:latin typeface="ＭＳ Ｐゴシック"/>
            </a:rPr>
            <a:t>100</a:t>
          </a:r>
          <a:r>
            <a:rPr kumimoji="1" lang="ja-JP" altLang="en-US" sz="1300">
              <a:latin typeface="ＭＳ Ｐゴシック"/>
            </a:rPr>
            <a:t>を切っているものの、類似団体平均を若干上回っている。</a:t>
          </a:r>
        </a:p>
        <a:p>
          <a:r>
            <a:rPr kumimoji="1" lang="ja-JP" altLang="en-US" sz="1300">
              <a:latin typeface="ＭＳ Ｐゴシック"/>
            </a:rPr>
            <a:t>今後も人事院勧告等を勘案し、給与の適正化に努めていく。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9" name="直線コネクタ 238"/>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0" name="テキスト ボックス 239"/>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3" name="直線コネクタ 242"/>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4" name="テキスト ボックス 243"/>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7" name="直線コネクタ 246"/>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8" name="テキスト ボックス 247"/>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9" name="直線コネクタ 24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0" name="テキスト ボックス 24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1" name="直線コネクタ 250"/>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2" name="テキスト ボックス 251"/>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86</xdr:row>
      <xdr:rowOff>41275</xdr:rowOff>
    </xdr:to>
    <xdr:cxnSp macro="">
      <xdr:nvCxnSpPr>
        <xdr:cNvPr id="256" name="直線コネクタ 255"/>
        <xdr:cNvCxnSpPr/>
      </xdr:nvCxnSpPr>
      <xdr:spPr>
        <a:xfrm flipV="1">
          <a:off x="17018000" y="13850938"/>
          <a:ext cx="0" cy="935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13352</xdr:rowOff>
    </xdr:from>
    <xdr:ext cx="762000" cy="259045"/>
    <xdr:sp macro="" textlink="">
      <xdr:nvSpPr>
        <xdr:cNvPr id="257" name="給与水準   （国との比較）最小値テキスト"/>
        <xdr:cNvSpPr txBox="1"/>
      </xdr:nvSpPr>
      <xdr:spPr>
        <a:xfrm>
          <a:off x="17106900" y="1475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86</xdr:row>
      <xdr:rowOff>41275</xdr:rowOff>
    </xdr:from>
    <xdr:to>
      <xdr:col>24</xdr:col>
      <xdr:colOff>647700</xdr:colOff>
      <xdr:row>86</xdr:row>
      <xdr:rowOff>41275</xdr:rowOff>
    </xdr:to>
    <xdr:cxnSp macro="">
      <xdr:nvCxnSpPr>
        <xdr:cNvPr id="258" name="直線コネクタ 257"/>
        <xdr:cNvCxnSpPr/>
      </xdr:nvCxnSpPr>
      <xdr:spPr>
        <a:xfrm>
          <a:off x="16929100" y="1478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59"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60" name="直線コネクタ 259"/>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32279</xdr:rowOff>
    </xdr:from>
    <xdr:to>
      <xdr:col>24</xdr:col>
      <xdr:colOff>558800</xdr:colOff>
      <xdr:row>84</xdr:row>
      <xdr:rowOff>102659</xdr:rowOff>
    </xdr:to>
    <xdr:cxnSp macro="">
      <xdr:nvCxnSpPr>
        <xdr:cNvPr id="261" name="直線コネクタ 260"/>
        <xdr:cNvCxnSpPr/>
      </xdr:nvCxnSpPr>
      <xdr:spPr>
        <a:xfrm>
          <a:off x="16179800" y="14434079"/>
          <a:ext cx="8382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38752</xdr:rowOff>
    </xdr:from>
    <xdr:ext cx="762000" cy="259045"/>
    <xdr:sp macro="" textlink="">
      <xdr:nvSpPr>
        <xdr:cNvPr id="262" name="給与水準   （国との比較）平均値テキスト"/>
        <xdr:cNvSpPr txBox="1"/>
      </xdr:nvSpPr>
      <xdr:spPr>
        <a:xfrm>
          <a:off x="17106900" y="1409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22225</xdr:rowOff>
    </xdr:from>
    <xdr:to>
      <xdr:col>24</xdr:col>
      <xdr:colOff>609600</xdr:colOff>
      <xdr:row>83</xdr:row>
      <xdr:rowOff>123825</xdr:rowOff>
    </xdr:to>
    <xdr:sp macro="" textlink="">
      <xdr:nvSpPr>
        <xdr:cNvPr id="263" name="フローチャート : 判断 262"/>
        <xdr:cNvSpPr/>
      </xdr:nvSpPr>
      <xdr:spPr>
        <a:xfrm>
          <a:off x="16967200" y="1425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32279</xdr:rowOff>
    </xdr:from>
    <xdr:to>
      <xdr:col>23</xdr:col>
      <xdr:colOff>406400</xdr:colOff>
      <xdr:row>89</xdr:row>
      <xdr:rowOff>59796</xdr:rowOff>
    </xdr:to>
    <xdr:cxnSp macro="">
      <xdr:nvCxnSpPr>
        <xdr:cNvPr id="264" name="直線コネクタ 263"/>
        <xdr:cNvCxnSpPr/>
      </xdr:nvCxnSpPr>
      <xdr:spPr>
        <a:xfrm flipV="1">
          <a:off x="15290800" y="14434079"/>
          <a:ext cx="8890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22225</xdr:rowOff>
    </xdr:from>
    <xdr:to>
      <xdr:col>23</xdr:col>
      <xdr:colOff>457200</xdr:colOff>
      <xdr:row>83</xdr:row>
      <xdr:rowOff>123825</xdr:rowOff>
    </xdr:to>
    <xdr:sp macro="" textlink="">
      <xdr:nvSpPr>
        <xdr:cNvPr id="265" name="フローチャート : 判断 264"/>
        <xdr:cNvSpPr/>
      </xdr:nvSpPr>
      <xdr:spPr>
        <a:xfrm>
          <a:off x="16129000" y="1425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134002</xdr:rowOff>
    </xdr:from>
    <xdr:ext cx="736600" cy="259045"/>
    <xdr:sp macro="" textlink="">
      <xdr:nvSpPr>
        <xdr:cNvPr id="266" name="テキスト ボックス 265"/>
        <xdr:cNvSpPr txBox="1"/>
      </xdr:nvSpPr>
      <xdr:spPr>
        <a:xfrm>
          <a:off x="15798800" y="1402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9525</xdr:rowOff>
    </xdr:from>
    <xdr:to>
      <xdr:col>22</xdr:col>
      <xdr:colOff>203200</xdr:colOff>
      <xdr:row>89</xdr:row>
      <xdr:rowOff>59796</xdr:rowOff>
    </xdr:to>
    <xdr:cxnSp macro="">
      <xdr:nvCxnSpPr>
        <xdr:cNvPr id="267" name="直線コネクタ 266"/>
        <xdr:cNvCxnSpPr/>
      </xdr:nvCxnSpPr>
      <xdr:spPr>
        <a:xfrm>
          <a:off x="14401800" y="15268575"/>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120650</xdr:rowOff>
    </xdr:from>
    <xdr:to>
      <xdr:col>22</xdr:col>
      <xdr:colOff>254000</xdr:colOff>
      <xdr:row>88</xdr:row>
      <xdr:rowOff>50800</xdr:rowOff>
    </xdr:to>
    <xdr:sp macro="" textlink="">
      <xdr:nvSpPr>
        <xdr:cNvPr id="268" name="フローチャート : 判断 267"/>
        <xdr:cNvSpPr/>
      </xdr:nvSpPr>
      <xdr:spPr>
        <a:xfrm>
          <a:off x="15240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60977</xdr:rowOff>
    </xdr:from>
    <xdr:ext cx="762000" cy="259045"/>
    <xdr:sp macro="" textlink="">
      <xdr:nvSpPr>
        <xdr:cNvPr id="269" name="テキスト ボックス 268"/>
        <xdr:cNvSpPr txBox="1"/>
      </xdr:nvSpPr>
      <xdr:spPr>
        <a:xfrm>
          <a:off x="14909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22225</xdr:rowOff>
    </xdr:from>
    <xdr:to>
      <xdr:col>21</xdr:col>
      <xdr:colOff>0</xdr:colOff>
      <xdr:row>89</xdr:row>
      <xdr:rowOff>9525</xdr:rowOff>
    </xdr:to>
    <xdr:cxnSp macro="">
      <xdr:nvCxnSpPr>
        <xdr:cNvPr id="270" name="直線コネクタ 269"/>
        <xdr:cNvCxnSpPr/>
      </xdr:nvCxnSpPr>
      <xdr:spPr>
        <a:xfrm>
          <a:off x="13512800" y="14424025"/>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110596</xdr:rowOff>
    </xdr:from>
    <xdr:to>
      <xdr:col>21</xdr:col>
      <xdr:colOff>50800</xdr:colOff>
      <xdr:row>88</xdr:row>
      <xdr:rowOff>40746</xdr:rowOff>
    </xdr:to>
    <xdr:sp macro="" textlink="">
      <xdr:nvSpPr>
        <xdr:cNvPr id="271" name="フローチャート : 判断 270"/>
        <xdr:cNvSpPr/>
      </xdr:nvSpPr>
      <xdr:spPr>
        <a:xfrm>
          <a:off x="14351000" y="1502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50923</xdr:rowOff>
    </xdr:from>
    <xdr:ext cx="762000" cy="259045"/>
    <xdr:sp macro="" textlink="">
      <xdr:nvSpPr>
        <xdr:cNvPr id="272" name="テキスト ボックス 271"/>
        <xdr:cNvSpPr txBox="1"/>
      </xdr:nvSpPr>
      <xdr:spPr>
        <a:xfrm>
          <a:off x="14020800" y="1479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113241</xdr:rowOff>
    </xdr:from>
    <xdr:to>
      <xdr:col>19</xdr:col>
      <xdr:colOff>533400</xdr:colOff>
      <xdr:row>83</xdr:row>
      <xdr:rowOff>43391</xdr:rowOff>
    </xdr:to>
    <xdr:sp macro="" textlink="">
      <xdr:nvSpPr>
        <xdr:cNvPr id="273" name="フローチャート : 判断 272"/>
        <xdr:cNvSpPr/>
      </xdr:nvSpPr>
      <xdr:spPr>
        <a:xfrm>
          <a:off x="13462000" y="141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53568</xdr:rowOff>
    </xdr:from>
    <xdr:ext cx="762000" cy="259045"/>
    <xdr:sp macro="" textlink="">
      <xdr:nvSpPr>
        <xdr:cNvPr id="274" name="テキスト ボックス 273"/>
        <xdr:cNvSpPr txBox="1"/>
      </xdr:nvSpPr>
      <xdr:spPr>
        <a:xfrm>
          <a:off x="13131800" y="1394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51859</xdr:rowOff>
    </xdr:from>
    <xdr:to>
      <xdr:col>24</xdr:col>
      <xdr:colOff>609600</xdr:colOff>
      <xdr:row>84</xdr:row>
      <xdr:rowOff>153459</xdr:rowOff>
    </xdr:to>
    <xdr:sp macro="" textlink="">
      <xdr:nvSpPr>
        <xdr:cNvPr id="280" name="円/楕円 279"/>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23936</xdr:rowOff>
    </xdr:from>
    <xdr:ext cx="762000" cy="259045"/>
    <xdr:sp macro="" textlink="">
      <xdr:nvSpPr>
        <xdr:cNvPr id="281" name="給与水準   （国との比較）該当値テキスト"/>
        <xdr:cNvSpPr txBox="1"/>
      </xdr:nvSpPr>
      <xdr:spPr>
        <a:xfrm>
          <a:off x="17106900" y="1442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152929</xdr:rowOff>
    </xdr:from>
    <xdr:to>
      <xdr:col>23</xdr:col>
      <xdr:colOff>457200</xdr:colOff>
      <xdr:row>84</xdr:row>
      <xdr:rowOff>83079</xdr:rowOff>
    </xdr:to>
    <xdr:sp macro="" textlink="">
      <xdr:nvSpPr>
        <xdr:cNvPr id="282" name="円/楕円 281"/>
        <xdr:cNvSpPr/>
      </xdr:nvSpPr>
      <xdr:spPr>
        <a:xfrm>
          <a:off x="16129000" y="143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67856</xdr:rowOff>
    </xdr:from>
    <xdr:ext cx="736600" cy="259045"/>
    <xdr:sp macro="" textlink="">
      <xdr:nvSpPr>
        <xdr:cNvPr id="283" name="テキスト ボックス 282"/>
        <xdr:cNvSpPr txBox="1"/>
      </xdr:nvSpPr>
      <xdr:spPr>
        <a:xfrm>
          <a:off x="15798800" y="14469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8996</xdr:rowOff>
    </xdr:from>
    <xdr:to>
      <xdr:col>22</xdr:col>
      <xdr:colOff>254000</xdr:colOff>
      <xdr:row>89</xdr:row>
      <xdr:rowOff>110596</xdr:rowOff>
    </xdr:to>
    <xdr:sp macro="" textlink="">
      <xdr:nvSpPr>
        <xdr:cNvPr id="284" name="円/楕円 283"/>
        <xdr:cNvSpPr/>
      </xdr:nvSpPr>
      <xdr:spPr>
        <a:xfrm>
          <a:off x="15240000" y="152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95373</xdr:rowOff>
    </xdr:from>
    <xdr:ext cx="762000" cy="259045"/>
    <xdr:sp macro="" textlink="">
      <xdr:nvSpPr>
        <xdr:cNvPr id="285" name="テキスト ボックス 284"/>
        <xdr:cNvSpPr txBox="1"/>
      </xdr:nvSpPr>
      <xdr:spPr>
        <a:xfrm>
          <a:off x="14909800" y="1535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130175</xdr:rowOff>
    </xdr:from>
    <xdr:to>
      <xdr:col>21</xdr:col>
      <xdr:colOff>50800</xdr:colOff>
      <xdr:row>89</xdr:row>
      <xdr:rowOff>60325</xdr:rowOff>
    </xdr:to>
    <xdr:sp macro="" textlink="">
      <xdr:nvSpPr>
        <xdr:cNvPr id="286" name="円/楕円 285"/>
        <xdr:cNvSpPr/>
      </xdr:nvSpPr>
      <xdr:spPr>
        <a:xfrm>
          <a:off x="14351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45102</xdr:rowOff>
    </xdr:from>
    <xdr:ext cx="762000" cy="259045"/>
    <xdr:sp macro="" textlink="">
      <xdr:nvSpPr>
        <xdr:cNvPr id="287" name="テキスト ボックス 286"/>
        <xdr:cNvSpPr txBox="1"/>
      </xdr:nvSpPr>
      <xdr:spPr>
        <a:xfrm>
          <a:off x="14020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142875</xdr:rowOff>
    </xdr:from>
    <xdr:to>
      <xdr:col>19</xdr:col>
      <xdr:colOff>533400</xdr:colOff>
      <xdr:row>84</xdr:row>
      <xdr:rowOff>73025</xdr:rowOff>
    </xdr:to>
    <xdr:sp macro="" textlink="">
      <xdr:nvSpPr>
        <xdr:cNvPr id="288" name="円/楕円 287"/>
        <xdr:cNvSpPr/>
      </xdr:nvSpPr>
      <xdr:spPr>
        <a:xfrm>
          <a:off x="13462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57802</xdr:rowOff>
    </xdr:from>
    <xdr:ext cx="762000" cy="259045"/>
    <xdr:sp macro="" textlink="">
      <xdr:nvSpPr>
        <xdr:cNvPr id="289" name="テキスト ボックス 288"/>
        <xdr:cNvSpPr txBox="1"/>
      </xdr:nvSpPr>
      <xdr:spPr>
        <a:xfrm>
          <a:off x="13131800" y="1445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人口千人当たり職員数は、近年大幅な増減はなく、類似団体平均を下回っている。</a:t>
          </a:r>
        </a:p>
        <a:p>
          <a:r>
            <a:rPr kumimoji="1" lang="ja-JP" altLang="en-US" sz="1300">
              <a:latin typeface="ＭＳ Ｐゴシック"/>
            </a:rPr>
            <a:t>今後も組織のスリム化や効率的な行政運営を行うとともに、職員採用を計画的に行うよう努めていく。</a:t>
          </a: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122174</xdr:rowOff>
    </xdr:from>
    <xdr:to>
      <xdr:col>24</xdr:col>
      <xdr:colOff>558800</xdr:colOff>
      <xdr:row>66</xdr:row>
      <xdr:rowOff>101854</xdr:rowOff>
    </xdr:to>
    <xdr:cxnSp macro="">
      <xdr:nvCxnSpPr>
        <xdr:cNvPr id="319" name="直線コネクタ 318"/>
        <xdr:cNvCxnSpPr/>
      </xdr:nvCxnSpPr>
      <xdr:spPr>
        <a:xfrm flipV="1">
          <a:off x="17018000" y="1006627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73931</xdr:rowOff>
    </xdr:from>
    <xdr:ext cx="762000" cy="259045"/>
    <xdr:sp macro="" textlink="">
      <xdr:nvSpPr>
        <xdr:cNvPr id="320" name="定員管理の状況最小値テキスト"/>
        <xdr:cNvSpPr txBox="1"/>
      </xdr:nvSpPr>
      <xdr:spPr>
        <a:xfrm>
          <a:off x="17106900" y="1138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22.74</a:t>
          </a:r>
          <a:endParaRPr kumimoji="1" lang="ja-JP" altLang="en-US" sz="1000" b="1">
            <a:latin typeface="ＭＳ Ｐゴシック"/>
          </a:endParaRPr>
        </a:p>
      </xdr:txBody>
    </xdr:sp>
    <xdr:clientData/>
  </xdr:oneCellAnchor>
  <xdr:twoCellAnchor>
    <xdr:from>
      <xdr:col>24</xdr:col>
      <xdr:colOff>469900</xdr:colOff>
      <xdr:row>66</xdr:row>
      <xdr:rowOff>101854</xdr:rowOff>
    </xdr:from>
    <xdr:to>
      <xdr:col>24</xdr:col>
      <xdr:colOff>647700</xdr:colOff>
      <xdr:row>66</xdr:row>
      <xdr:rowOff>101854</xdr:rowOff>
    </xdr:to>
    <xdr:cxnSp macro="">
      <xdr:nvCxnSpPr>
        <xdr:cNvPr id="321" name="直線コネクタ 320"/>
        <xdr:cNvCxnSpPr/>
      </xdr:nvCxnSpPr>
      <xdr:spPr>
        <a:xfrm>
          <a:off x="16929100" y="1141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37101</xdr:rowOff>
    </xdr:from>
    <xdr:ext cx="762000" cy="259045"/>
    <xdr:sp macro="" textlink="">
      <xdr:nvSpPr>
        <xdr:cNvPr id="322" name="定員管理の状況最大値テキスト"/>
        <xdr:cNvSpPr txBox="1"/>
      </xdr:nvSpPr>
      <xdr:spPr>
        <a:xfrm>
          <a:off x="17106900" y="980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24</xdr:col>
      <xdr:colOff>469900</xdr:colOff>
      <xdr:row>58</xdr:row>
      <xdr:rowOff>122174</xdr:rowOff>
    </xdr:from>
    <xdr:to>
      <xdr:col>24</xdr:col>
      <xdr:colOff>647700</xdr:colOff>
      <xdr:row>58</xdr:row>
      <xdr:rowOff>122174</xdr:rowOff>
    </xdr:to>
    <xdr:cxnSp macro="">
      <xdr:nvCxnSpPr>
        <xdr:cNvPr id="323" name="直線コネクタ 322"/>
        <xdr:cNvCxnSpPr/>
      </xdr:nvCxnSpPr>
      <xdr:spPr>
        <a:xfrm>
          <a:off x="16929100" y="1006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129286</xdr:rowOff>
    </xdr:from>
    <xdr:to>
      <xdr:col>24</xdr:col>
      <xdr:colOff>558800</xdr:colOff>
      <xdr:row>59</xdr:row>
      <xdr:rowOff>161459</xdr:rowOff>
    </xdr:to>
    <xdr:cxnSp macro="">
      <xdr:nvCxnSpPr>
        <xdr:cNvPr id="324" name="直線コネクタ 323"/>
        <xdr:cNvCxnSpPr/>
      </xdr:nvCxnSpPr>
      <xdr:spPr>
        <a:xfrm>
          <a:off x="16179800" y="10244836"/>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41588</xdr:rowOff>
    </xdr:from>
    <xdr:ext cx="762000" cy="259045"/>
    <xdr:sp macro="" textlink="">
      <xdr:nvSpPr>
        <xdr:cNvPr id="325" name="定員管理の状況平均値テキスト"/>
        <xdr:cNvSpPr txBox="1"/>
      </xdr:nvSpPr>
      <xdr:spPr>
        <a:xfrm>
          <a:off x="17106900" y="10328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69511</xdr:rowOff>
    </xdr:from>
    <xdr:to>
      <xdr:col>24</xdr:col>
      <xdr:colOff>609600</xdr:colOff>
      <xdr:row>60</xdr:row>
      <xdr:rowOff>171111</xdr:rowOff>
    </xdr:to>
    <xdr:sp macro="" textlink="">
      <xdr:nvSpPr>
        <xdr:cNvPr id="326" name="フローチャート : 判断 325"/>
        <xdr:cNvSpPr/>
      </xdr:nvSpPr>
      <xdr:spPr>
        <a:xfrm>
          <a:off x="169672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129286</xdr:rowOff>
    </xdr:from>
    <xdr:to>
      <xdr:col>23</xdr:col>
      <xdr:colOff>406400</xdr:colOff>
      <xdr:row>59</xdr:row>
      <xdr:rowOff>130091</xdr:rowOff>
    </xdr:to>
    <xdr:cxnSp macro="">
      <xdr:nvCxnSpPr>
        <xdr:cNvPr id="327" name="直線コネクタ 326"/>
        <xdr:cNvCxnSpPr/>
      </xdr:nvCxnSpPr>
      <xdr:spPr>
        <a:xfrm flipV="1">
          <a:off x="15290800" y="10244836"/>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18838</xdr:rowOff>
    </xdr:from>
    <xdr:to>
      <xdr:col>23</xdr:col>
      <xdr:colOff>457200</xdr:colOff>
      <xdr:row>60</xdr:row>
      <xdr:rowOff>120438</xdr:rowOff>
    </xdr:to>
    <xdr:sp macro="" textlink="">
      <xdr:nvSpPr>
        <xdr:cNvPr id="328" name="フローチャート : 判断 327"/>
        <xdr:cNvSpPr/>
      </xdr:nvSpPr>
      <xdr:spPr>
        <a:xfrm>
          <a:off x="16129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105215</xdr:rowOff>
    </xdr:from>
    <xdr:ext cx="736600" cy="259045"/>
    <xdr:sp macro="" textlink="">
      <xdr:nvSpPr>
        <xdr:cNvPr id="329" name="テキスト ボックス 328"/>
        <xdr:cNvSpPr txBox="1"/>
      </xdr:nvSpPr>
      <xdr:spPr>
        <a:xfrm>
          <a:off x="15798800" y="10392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130091</xdr:rowOff>
    </xdr:from>
    <xdr:to>
      <xdr:col>22</xdr:col>
      <xdr:colOff>203200</xdr:colOff>
      <xdr:row>59</xdr:row>
      <xdr:rowOff>154220</xdr:rowOff>
    </xdr:to>
    <xdr:cxnSp macro="">
      <xdr:nvCxnSpPr>
        <xdr:cNvPr id="330" name="直線コネクタ 329"/>
        <xdr:cNvCxnSpPr/>
      </xdr:nvCxnSpPr>
      <xdr:spPr>
        <a:xfrm flipV="1">
          <a:off x="14401800" y="10245641"/>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170180</xdr:rowOff>
    </xdr:from>
    <xdr:to>
      <xdr:col>22</xdr:col>
      <xdr:colOff>254000</xdr:colOff>
      <xdr:row>60</xdr:row>
      <xdr:rowOff>100330</xdr:rowOff>
    </xdr:to>
    <xdr:sp macro="" textlink="">
      <xdr:nvSpPr>
        <xdr:cNvPr id="331" name="フローチャート : 判断 330"/>
        <xdr:cNvSpPr/>
      </xdr:nvSpPr>
      <xdr:spPr>
        <a:xfrm>
          <a:off x="15240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85107</xdr:rowOff>
    </xdr:from>
    <xdr:ext cx="762000" cy="259045"/>
    <xdr:sp macro="" textlink="">
      <xdr:nvSpPr>
        <xdr:cNvPr id="332" name="テキスト ボックス 331"/>
        <xdr:cNvSpPr txBox="1"/>
      </xdr:nvSpPr>
      <xdr:spPr>
        <a:xfrm>
          <a:off x="14909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154220</xdr:rowOff>
    </xdr:from>
    <xdr:to>
      <xdr:col>21</xdr:col>
      <xdr:colOff>0</xdr:colOff>
      <xdr:row>59</xdr:row>
      <xdr:rowOff>155025</xdr:rowOff>
    </xdr:to>
    <xdr:cxnSp macro="">
      <xdr:nvCxnSpPr>
        <xdr:cNvPr id="333" name="直線コネクタ 332"/>
        <xdr:cNvCxnSpPr/>
      </xdr:nvCxnSpPr>
      <xdr:spPr>
        <a:xfrm flipV="1">
          <a:off x="13512800" y="10269770"/>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20447</xdr:rowOff>
    </xdr:from>
    <xdr:to>
      <xdr:col>21</xdr:col>
      <xdr:colOff>50800</xdr:colOff>
      <xdr:row>60</xdr:row>
      <xdr:rowOff>122047</xdr:rowOff>
    </xdr:to>
    <xdr:sp macro="" textlink="">
      <xdr:nvSpPr>
        <xdr:cNvPr id="334" name="フローチャート : 判断 333"/>
        <xdr:cNvSpPr/>
      </xdr:nvSpPr>
      <xdr:spPr>
        <a:xfrm>
          <a:off x="14351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106824</xdr:rowOff>
    </xdr:from>
    <xdr:ext cx="762000" cy="259045"/>
    <xdr:sp macro="" textlink="">
      <xdr:nvSpPr>
        <xdr:cNvPr id="335" name="テキスト ボックス 334"/>
        <xdr:cNvSpPr txBox="1"/>
      </xdr:nvSpPr>
      <xdr:spPr>
        <a:xfrm>
          <a:off x="140208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118576</xdr:rowOff>
    </xdr:from>
    <xdr:to>
      <xdr:col>19</xdr:col>
      <xdr:colOff>533400</xdr:colOff>
      <xdr:row>61</xdr:row>
      <xdr:rowOff>48726</xdr:rowOff>
    </xdr:to>
    <xdr:sp macro="" textlink="">
      <xdr:nvSpPr>
        <xdr:cNvPr id="336" name="フローチャート : 判断 335"/>
        <xdr:cNvSpPr/>
      </xdr:nvSpPr>
      <xdr:spPr>
        <a:xfrm>
          <a:off x="13462000" y="1040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33503</xdr:rowOff>
    </xdr:from>
    <xdr:ext cx="762000" cy="259045"/>
    <xdr:sp macro="" textlink="">
      <xdr:nvSpPr>
        <xdr:cNvPr id="337" name="テキスト ボックス 336"/>
        <xdr:cNvSpPr txBox="1"/>
      </xdr:nvSpPr>
      <xdr:spPr>
        <a:xfrm>
          <a:off x="13131800" y="1049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110659</xdr:rowOff>
    </xdr:from>
    <xdr:to>
      <xdr:col>24</xdr:col>
      <xdr:colOff>609600</xdr:colOff>
      <xdr:row>60</xdr:row>
      <xdr:rowOff>40809</xdr:rowOff>
    </xdr:to>
    <xdr:sp macro="" textlink="">
      <xdr:nvSpPr>
        <xdr:cNvPr id="343" name="円/楕円 342"/>
        <xdr:cNvSpPr/>
      </xdr:nvSpPr>
      <xdr:spPr>
        <a:xfrm>
          <a:off x="16967200" y="1022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127186</xdr:rowOff>
    </xdr:from>
    <xdr:ext cx="762000" cy="259045"/>
    <xdr:sp macro="" textlink="">
      <xdr:nvSpPr>
        <xdr:cNvPr id="344" name="定員管理の状況該当値テキスト"/>
        <xdr:cNvSpPr txBox="1"/>
      </xdr:nvSpPr>
      <xdr:spPr>
        <a:xfrm>
          <a:off x="17106900" y="100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78486</xdr:rowOff>
    </xdr:from>
    <xdr:to>
      <xdr:col>23</xdr:col>
      <xdr:colOff>457200</xdr:colOff>
      <xdr:row>60</xdr:row>
      <xdr:rowOff>8636</xdr:rowOff>
    </xdr:to>
    <xdr:sp macro="" textlink="">
      <xdr:nvSpPr>
        <xdr:cNvPr id="345" name="円/楕円 344"/>
        <xdr:cNvSpPr/>
      </xdr:nvSpPr>
      <xdr:spPr>
        <a:xfrm>
          <a:off x="16129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18813</xdr:rowOff>
    </xdr:from>
    <xdr:ext cx="736600" cy="259045"/>
    <xdr:sp macro="" textlink="">
      <xdr:nvSpPr>
        <xdr:cNvPr id="346" name="テキスト ボックス 345"/>
        <xdr:cNvSpPr txBox="1"/>
      </xdr:nvSpPr>
      <xdr:spPr>
        <a:xfrm>
          <a:off x="15798800" y="996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79291</xdr:rowOff>
    </xdr:from>
    <xdr:to>
      <xdr:col>22</xdr:col>
      <xdr:colOff>254000</xdr:colOff>
      <xdr:row>60</xdr:row>
      <xdr:rowOff>9441</xdr:rowOff>
    </xdr:to>
    <xdr:sp macro="" textlink="">
      <xdr:nvSpPr>
        <xdr:cNvPr id="347" name="円/楕円 346"/>
        <xdr:cNvSpPr/>
      </xdr:nvSpPr>
      <xdr:spPr>
        <a:xfrm>
          <a:off x="15240000" y="101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19618</xdr:rowOff>
    </xdr:from>
    <xdr:ext cx="762000" cy="259045"/>
    <xdr:sp macro="" textlink="">
      <xdr:nvSpPr>
        <xdr:cNvPr id="348" name="テキスト ボックス 347"/>
        <xdr:cNvSpPr txBox="1"/>
      </xdr:nvSpPr>
      <xdr:spPr>
        <a:xfrm>
          <a:off x="14909800" y="996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103420</xdr:rowOff>
    </xdr:from>
    <xdr:to>
      <xdr:col>21</xdr:col>
      <xdr:colOff>50800</xdr:colOff>
      <xdr:row>60</xdr:row>
      <xdr:rowOff>33570</xdr:rowOff>
    </xdr:to>
    <xdr:sp macro="" textlink="">
      <xdr:nvSpPr>
        <xdr:cNvPr id="349" name="円/楕円 348"/>
        <xdr:cNvSpPr/>
      </xdr:nvSpPr>
      <xdr:spPr>
        <a:xfrm>
          <a:off x="14351000" y="102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43747</xdr:rowOff>
    </xdr:from>
    <xdr:ext cx="762000" cy="259045"/>
    <xdr:sp macro="" textlink="">
      <xdr:nvSpPr>
        <xdr:cNvPr id="350" name="テキスト ボックス 349"/>
        <xdr:cNvSpPr txBox="1"/>
      </xdr:nvSpPr>
      <xdr:spPr>
        <a:xfrm>
          <a:off x="14020800" y="998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104225</xdr:rowOff>
    </xdr:from>
    <xdr:to>
      <xdr:col>19</xdr:col>
      <xdr:colOff>533400</xdr:colOff>
      <xdr:row>60</xdr:row>
      <xdr:rowOff>34375</xdr:rowOff>
    </xdr:to>
    <xdr:sp macro="" textlink="">
      <xdr:nvSpPr>
        <xdr:cNvPr id="351" name="円/楕円 350"/>
        <xdr:cNvSpPr/>
      </xdr:nvSpPr>
      <xdr:spPr>
        <a:xfrm>
          <a:off x="13462000" y="102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44552</xdr:rowOff>
    </xdr:from>
    <xdr:ext cx="762000" cy="259045"/>
    <xdr:sp macro="" textlink="">
      <xdr:nvSpPr>
        <xdr:cNvPr id="352" name="テキスト ボックス 351"/>
        <xdr:cNvSpPr txBox="1"/>
      </xdr:nvSpPr>
      <xdr:spPr>
        <a:xfrm>
          <a:off x="13131800" y="998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実質公債費比率は、国の予算貸付金債の償還に係る特定財源がなかったこと等により例年より若干増加したものの、類似団体平均を下回っている。</a:t>
          </a:r>
        </a:p>
        <a:p>
          <a:r>
            <a:rPr kumimoji="1" lang="ja-JP" altLang="en-US" sz="1300">
              <a:latin typeface="ＭＳ Ｐゴシック"/>
            </a:rPr>
            <a:t>今後、公共施設等の老朽化対策により、起債の借入額等が増加していくことが予想されるが、引き続き適正な地方債の発行に努めていく。</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2" name="テキスト ボックス 38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65919</xdr:rowOff>
    </xdr:from>
    <xdr:to>
      <xdr:col>24</xdr:col>
      <xdr:colOff>558800</xdr:colOff>
      <xdr:row>44</xdr:row>
      <xdr:rowOff>119138</xdr:rowOff>
    </xdr:to>
    <xdr:cxnSp macro="">
      <xdr:nvCxnSpPr>
        <xdr:cNvPr id="384" name="直線コネクタ 383"/>
        <xdr:cNvCxnSpPr/>
      </xdr:nvCxnSpPr>
      <xdr:spPr>
        <a:xfrm flipV="1">
          <a:off x="17018000" y="6238119"/>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91215</xdr:rowOff>
    </xdr:from>
    <xdr:ext cx="762000" cy="259045"/>
    <xdr:sp macro="" textlink="">
      <xdr:nvSpPr>
        <xdr:cNvPr id="385" name="公債費負担の状況最小値テキスト"/>
        <xdr:cNvSpPr txBox="1"/>
      </xdr:nvSpPr>
      <xdr:spPr>
        <a:xfrm>
          <a:off x="17106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24</xdr:col>
      <xdr:colOff>469900</xdr:colOff>
      <xdr:row>44</xdr:row>
      <xdr:rowOff>119138</xdr:rowOff>
    </xdr:from>
    <xdr:to>
      <xdr:col>24</xdr:col>
      <xdr:colOff>647700</xdr:colOff>
      <xdr:row>44</xdr:row>
      <xdr:rowOff>119138</xdr:rowOff>
    </xdr:to>
    <xdr:cxnSp macro="">
      <xdr:nvCxnSpPr>
        <xdr:cNvPr id="386" name="直線コネクタ 385"/>
        <xdr:cNvCxnSpPr/>
      </xdr:nvCxnSpPr>
      <xdr:spPr>
        <a:xfrm>
          <a:off x="16929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152296</xdr:rowOff>
    </xdr:from>
    <xdr:ext cx="762000" cy="259045"/>
    <xdr:sp macro="" textlink="">
      <xdr:nvSpPr>
        <xdr:cNvPr id="387" name="公債費負担の状況最大値テキスト"/>
        <xdr:cNvSpPr txBox="1"/>
      </xdr:nvSpPr>
      <xdr:spPr>
        <a:xfrm>
          <a:off x="17106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24</xdr:col>
      <xdr:colOff>469900</xdr:colOff>
      <xdr:row>36</xdr:row>
      <xdr:rowOff>65919</xdr:rowOff>
    </xdr:from>
    <xdr:to>
      <xdr:col>24</xdr:col>
      <xdr:colOff>647700</xdr:colOff>
      <xdr:row>36</xdr:row>
      <xdr:rowOff>65919</xdr:rowOff>
    </xdr:to>
    <xdr:cxnSp macro="">
      <xdr:nvCxnSpPr>
        <xdr:cNvPr id="388" name="直線コネクタ 387"/>
        <xdr:cNvCxnSpPr/>
      </xdr:nvCxnSpPr>
      <xdr:spPr>
        <a:xfrm>
          <a:off x="16929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124278</xdr:rowOff>
    </xdr:from>
    <xdr:to>
      <xdr:col>24</xdr:col>
      <xdr:colOff>558800</xdr:colOff>
      <xdr:row>38</xdr:row>
      <xdr:rowOff>21772</xdr:rowOff>
    </xdr:to>
    <xdr:cxnSp macro="">
      <xdr:nvCxnSpPr>
        <xdr:cNvPr id="389" name="直線コネクタ 388"/>
        <xdr:cNvCxnSpPr/>
      </xdr:nvCxnSpPr>
      <xdr:spPr>
        <a:xfrm>
          <a:off x="16179800" y="646792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161368</xdr:rowOff>
    </xdr:from>
    <xdr:ext cx="762000" cy="259045"/>
    <xdr:sp macro="" textlink="">
      <xdr:nvSpPr>
        <xdr:cNvPr id="390" name="公債費負担の状況平均値テキスト"/>
        <xdr:cNvSpPr txBox="1"/>
      </xdr:nvSpPr>
      <xdr:spPr>
        <a:xfrm>
          <a:off x="17106900" y="6676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17841</xdr:rowOff>
    </xdr:from>
    <xdr:to>
      <xdr:col>24</xdr:col>
      <xdr:colOff>609600</xdr:colOff>
      <xdr:row>39</xdr:row>
      <xdr:rowOff>119441</xdr:rowOff>
    </xdr:to>
    <xdr:sp macro="" textlink="">
      <xdr:nvSpPr>
        <xdr:cNvPr id="391" name="フローチャート : 判断 390"/>
        <xdr:cNvSpPr/>
      </xdr:nvSpPr>
      <xdr:spPr>
        <a:xfrm>
          <a:off x="169672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112788</xdr:rowOff>
    </xdr:from>
    <xdr:to>
      <xdr:col>23</xdr:col>
      <xdr:colOff>406400</xdr:colOff>
      <xdr:row>37</xdr:row>
      <xdr:rowOff>124278</xdr:rowOff>
    </xdr:to>
    <xdr:cxnSp macro="">
      <xdr:nvCxnSpPr>
        <xdr:cNvPr id="392" name="直線コネクタ 391"/>
        <xdr:cNvCxnSpPr/>
      </xdr:nvCxnSpPr>
      <xdr:spPr>
        <a:xfrm>
          <a:off x="15290800" y="64564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93" name="フローチャート : 判断 392"/>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82144</xdr:rowOff>
    </xdr:from>
    <xdr:ext cx="736600" cy="259045"/>
    <xdr:sp macro="" textlink="">
      <xdr:nvSpPr>
        <xdr:cNvPr id="394" name="テキスト ボックス 393"/>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112788</xdr:rowOff>
    </xdr:from>
    <xdr:to>
      <xdr:col>22</xdr:col>
      <xdr:colOff>203200</xdr:colOff>
      <xdr:row>37</xdr:row>
      <xdr:rowOff>112788</xdr:rowOff>
    </xdr:to>
    <xdr:cxnSp macro="">
      <xdr:nvCxnSpPr>
        <xdr:cNvPr id="395" name="直線コネクタ 394"/>
        <xdr:cNvCxnSpPr/>
      </xdr:nvCxnSpPr>
      <xdr:spPr>
        <a:xfrm>
          <a:off x="14401800" y="6456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64709</xdr:rowOff>
    </xdr:from>
    <xdr:to>
      <xdr:col>22</xdr:col>
      <xdr:colOff>254000</xdr:colOff>
      <xdr:row>40</xdr:row>
      <xdr:rowOff>166309</xdr:rowOff>
    </xdr:to>
    <xdr:sp macro="" textlink="">
      <xdr:nvSpPr>
        <xdr:cNvPr id="396" name="フローチャート : 判断 395"/>
        <xdr:cNvSpPr/>
      </xdr:nvSpPr>
      <xdr:spPr>
        <a:xfrm>
          <a:off x="15240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151086</xdr:rowOff>
    </xdr:from>
    <xdr:ext cx="762000" cy="259045"/>
    <xdr:sp macro="" textlink="">
      <xdr:nvSpPr>
        <xdr:cNvPr id="397" name="テキスト ボックス 396"/>
        <xdr:cNvSpPr txBox="1"/>
      </xdr:nvSpPr>
      <xdr:spPr>
        <a:xfrm>
          <a:off x="14909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112788</xdr:rowOff>
    </xdr:from>
    <xdr:to>
      <xdr:col>21</xdr:col>
      <xdr:colOff>0</xdr:colOff>
      <xdr:row>37</xdr:row>
      <xdr:rowOff>112788</xdr:rowOff>
    </xdr:to>
    <xdr:cxnSp macro="">
      <xdr:nvCxnSpPr>
        <xdr:cNvPr id="398" name="直線コネクタ 397"/>
        <xdr:cNvCxnSpPr/>
      </xdr:nvCxnSpPr>
      <xdr:spPr>
        <a:xfrm>
          <a:off x="13512800" y="6456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9" name="フローチャート : 判断 398"/>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37089</xdr:rowOff>
    </xdr:from>
    <xdr:ext cx="762000" cy="259045"/>
    <xdr:sp macro="" textlink="">
      <xdr:nvSpPr>
        <xdr:cNvPr id="400" name="テキスト ボックス 399"/>
        <xdr:cNvSpPr txBox="1"/>
      </xdr:nvSpPr>
      <xdr:spPr>
        <a:xfrm>
          <a:off x="14020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401" name="フローチャート : 判断 400"/>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26505</xdr:rowOff>
    </xdr:from>
    <xdr:ext cx="762000" cy="259045"/>
    <xdr:sp macro="" textlink="">
      <xdr:nvSpPr>
        <xdr:cNvPr id="402" name="テキスト ボックス 401"/>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408" name="円/楕円 407"/>
        <xdr:cNvSpPr/>
      </xdr:nvSpPr>
      <xdr:spPr>
        <a:xfrm>
          <a:off x="16967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158949</xdr:rowOff>
    </xdr:from>
    <xdr:ext cx="762000" cy="259045"/>
    <xdr:sp macro="" textlink="">
      <xdr:nvSpPr>
        <xdr:cNvPr id="409" name="公債費負担の状況該当値テキスト"/>
        <xdr:cNvSpPr txBox="1"/>
      </xdr:nvSpPr>
      <xdr:spPr>
        <a:xfrm>
          <a:off x="17106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73478</xdr:rowOff>
    </xdr:from>
    <xdr:to>
      <xdr:col>23</xdr:col>
      <xdr:colOff>457200</xdr:colOff>
      <xdr:row>38</xdr:row>
      <xdr:rowOff>3628</xdr:rowOff>
    </xdr:to>
    <xdr:sp macro="" textlink="">
      <xdr:nvSpPr>
        <xdr:cNvPr id="410" name="円/楕円 409"/>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13805</xdr:rowOff>
    </xdr:from>
    <xdr:ext cx="736600" cy="259045"/>
    <xdr:sp macro="" textlink="">
      <xdr:nvSpPr>
        <xdr:cNvPr id="411" name="テキスト ボックス 410"/>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61988</xdr:rowOff>
    </xdr:from>
    <xdr:to>
      <xdr:col>22</xdr:col>
      <xdr:colOff>254000</xdr:colOff>
      <xdr:row>37</xdr:row>
      <xdr:rowOff>163588</xdr:rowOff>
    </xdr:to>
    <xdr:sp macro="" textlink="">
      <xdr:nvSpPr>
        <xdr:cNvPr id="412" name="円/楕円 411"/>
        <xdr:cNvSpPr/>
      </xdr:nvSpPr>
      <xdr:spPr>
        <a:xfrm>
          <a:off x="152400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2315</xdr:rowOff>
    </xdr:from>
    <xdr:ext cx="762000" cy="259045"/>
    <xdr:sp macro="" textlink="">
      <xdr:nvSpPr>
        <xdr:cNvPr id="413" name="テキスト ボックス 412"/>
        <xdr:cNvSpPr txBox="1"/>
      </xdr:nvSpPr>
      <xdr:spPr>
        <a:xfrm>
          <a:off x="14909800" y="617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61988</xdr:rowOff>
    </xdr:from>
    <xdr:to>
      <xdr:col>21</xdr:col>
      <xdr:colOff>50800</xdr:colOff>
      <xdr:row>37</xdr:row>
      <xdr:rowOff>163588</xdr:rowOff>
    </xdr:to>
    <xdr:sp macro="" textlink="">
      <xdr:nvSpPr>
        <xdr:cNvPr id="414" name="円/楕円 413"/>
        <xdr:cNvSpPr/>
      </xdr:nvSpPr>
      <xdr:spPr>
        <a:xfrm>
          <a:off x="143510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2315</xdr:rowOff>
    </xdr:from>
    <xdr:ext cx="762000" cy="259045"/>
    <xdr:sp macro="" textlink="">
      <xdr:nvSpPr>
        <xdr:cNvPr id="415" name="テキスト ボックス 414"/>
        <xdr:cNvSpPr txBox="1"/>
      </xdr:nvSpPr>
      <xdr:spPr>
        <a:xfrm>
          <a:off x="14020800" y="617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61988</xdr:rowOff>
    </xdr:from>
    <xdr:to>
      <xdr:col>19</xdr:col>
      <xdr:colOff>533400</xdr:colOff>
      <xdr:row>37</xdr:row>
      <xdr:rowOff>163588</xdr:rowOff>
    </xdr:to>
    <xdr:sp macro="" textlink="">
      <xdr:nvSpPr>
        <xdr:cNvPr id="416" name="円/楕円 415"/>
        <xdr:cNvSpPr/>
      </xdr:nvSpPr>
      <xdr:spPr>
        <a:xfrm>
          <a:off x="134620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2315</xdr:rowOff>
    </xdr:from>
    <xdr:ext cx="762000" cy="259045"/>
    <xdr:sp macro="" textlink="">
      <xdr:nvSpPr>
        <xdr:cNvPr id="417" name="テキスト ボックス 416"/>
        <xdr:cNvSpPr txBox="1"/>
      </xdr:nvSpPr>
      <xdr:spPr>
        <a:xfrm>
          <a:off x="13131800" y="617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将来負担比率は、基金や都市計画税を含めた充当可能財源が、将来負担額を上回ったことにより、算定されていない。</a:t>
          </a:r>
        </a:p>
        <a:p>
          <a:r>
            <a:rPr kumimoji="1" lang="ja-JP" altLang="en-US" sz="1300">
              <a:latin typeface="ＭＳ Ｐゴシック"/>
            </a:rPr>
            <a:t>今後とも公債費等の義務的経費の削減を中心とした行財政の見直しを進め、財政の健全化に努めていく。</a:t>
          </a:r>
        </a:p>
      </xdr:txBody>
    </xdr:sp>
    <xdr:clientData/>
  </xdr:twoCellAnchor>
  <xdr:oneCellAnchor>
    <xdr:from>
      <xdr:col>18</xdr:col>
      <xdr:colOff>444500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48" name="直線コネクタ 447"/>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49"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50" name="直線コネクタ 449"/>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51"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2" name="直線コネクタ 45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53"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54" name="フローチャート : 判断 453"/>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141333</xdr:rowOff>
    </xdr:from>
    <xdr:to>
      <xdr:col>23</xdr:col>
      <xdr:colOff>457200</xdr:colOff>
      <xdr:row>15</xdr:row>
      <xdr:rowOff>71483</xdr:rowOff>
    </xdr:to>
    <xdr:sp macro="" textlink="">
      <xdr:nvSpPr>
        <xdr:cNvPr id="455" name="フローチャート : 判断 454"/>
        <xdr:cNvSpPr/>
      </xdr:nvSpPr>
      <xdr:spPr>
        <a:xfrm>
          <a:off x="16129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81660</xdr:rowOff>
    </xdr:from>
    <xdr:ext cx="736600" cy="259045"/>
    <xdr:sp macro="" textlink="">
      <xdr:nvSpPr>
        <xdr:cNvPr id="456" name="テキスト ボックス 455"/>
        <xdr:cNvSpPr txBox="1"/>
      </xdr:nvSpPr>
      <xdr:spPr>
        <a:xfrm>
          <a:off x="15798800" y="231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84788</xdr:rowOff>
    </xdr:from>
    <xdr:to>
      <xdr:col>22</xdr:col>
      <xdr:colOff>254000</xdr:colOff>
      <xdr:row>16</xdr:row>
      <xdr:rowOff>14938</xdr:rowOff>
    </xdr:to>
    <xdr:sp macro="" textlink="">
      <xdr:nvSpPr>
        <xdr:cNvPr id="457" name="フローチャート : 判断 456"/>
        <xdr:cNvSpPr/>
      </xdr:nvSpPr>
      <xdr:spPr>
        <a:xfrm>
          <a:off x="15240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25115</xdr:rowOff>
    </xdr:from>
    <xdr:ext cx="762000" cy="259045"/>
    <xdr:sp macro="" textlink="">
      <xdr:nvSpPr>
        <xdr:cNvPr id="458" name="テキスト ボックス 457"/>
        <xdr:cNvSpPr txBox="1"/>
      </xdr:nvSpPr>
      <xdr:spPr>
        <a:xfrm>
          <a:off x="14909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19292</xdr:rowOff>
    </xdr:from>
    <xdr:to>
      <xdr:col>21</xdr:col>
      <xdr:colOff>50800</xdr:colOff>
      <xdr:row>15</xdr:row>
      <xdr:rowOff>120892</xdr:rowOff>
    </xdr:to>
    <xdr:sp macro="" textlink="">
      <xdr:nvSpPr>
        <xdr:cNvPr id="459" name="フローチャート : 判断 458"/>
        <xdr:cNvSpPr/>
      </xdr:nvSpPr>
      <xdr:spPr>
        <a:xfrm>
          <a:off x="14351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131069</xdr:rowOff>
    </xdr:from>
    <xdr:ext cx="762000" cy="259045"/>
    <xdr:sp macro="" textlink="">
      <xdr:nvSpPr>
        <xdr:cNvPr id="460" name="テキスト ボックス 459"/>
        <xdr:cNvSpPr txBox="1"/>
      </xdr:nvSpPr>
      <xdr:spPr>
        <a:xfrm>
          <a:off x="14020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138551</xdr:rowOff>
    </xdr:from>
    <xdr:to>
      <xdr:col>19</xdr:col>
      <xdr:colOff>533400</xdr:colOff>
      <xdr:row>17</xdr:row>
      <xdr:rowOff>68701</xdr:rowOff>
    </xdr:to>
    <xdr:sp macro="" textlink="">
      <xdr:nvSpPr>
        <xdr:cNvPr id="461" name="フローチャート : 判断 460"/>
        <xdr:cNvSpPr/>
      </xdr:nvSpPr>
      <xdr:spPr>
        <a:xfrm>
          <a:off x="13462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78878</xdr:rowOff>
    </xdr:from>
    <xdr:ext cx="762000" cy="259045"/>
    <xdr:sp macro="" textlink="">
      <xdr:nvSpPr>
        <xdr:cNvPr id="462" name="テキスト ボックス 461"/>
        <xdr:cNvSpPr txBox="1"/>
      </xdr:nvSpPr>
      <xdr:spPr>
        <a:xfrm>
          <a:off x="13131800" y="26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群馬県千代田町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11,689
11,412
21.73
5,293,784
5,019,640
258,235
3,093,975
3,625,762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人件費にかかる経常収支比率は、昨年度より増加し類似団体平均と同数値となっている。</a:t>
          </a:r>
        </a:p>
        <a:p>
          <a:r>
            <a:rPr kumimoji="1" lang="ja-JP" altLang="en-US" sz="1300">
              <a:latin typeface="ＭＳ Ｐゴシック"/>
            </a:rPr>
            <a:t>職員数の減に伴い職員給が減少していたものの</a:t>
          </a:r>
          <a:r>
            <a:rPr kumimoji="1" lang="ja-JP" altLang="en-US" sz="1300">
              <a:solidFill>
                <a:sysClr val="windowText" lastClr="000000"/>
              </a:solidFill>
              <a:latin typeface="ＭＳ Ｐゴシック"/>
            </a:rPr>
            <a:t>、今年度は給与改定に伴い職員給が増加した。</a:t>
          </a:r>
          <a:r>
            <a:rPr kumimoji="1" lang="ja-JP" altLang="en-US" sz="1300">
              <a:latin typeface="ＭＳ Ｐゴシック"/>
            </a:rPr>
            <a:t>今後も給与の適正化を図るとともに、人件費の削減に努めていく。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41</xdr:row>
      <xdr:rowOff>167822</xdr:rowOff>
    </xdr:to>
    <xdr:cxnSp macro="">
      <xdr:nvCxnSpPr>
        <xdr:cNvPr id="61" name="直線コネクタ 60"/>
        <xdr:cNvCxnSpPr/>
      </xdr:nvCxnSpPr>
      <xdr:spPr>
        <a:xfrm flipV="1">
          <a:off x="4826000" y="56079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139899</xdr:rowOff>
    </xdr:from>
    <xdr:ext cx="762000" cy="259045"/>
    <xdr:sp macro="" textlink="">
      <xdr:nvSpPr>
        <xdr:cNvPr id="62"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41</xdr:row>
      <xdr:rowOff>167822</xdr:rowOff>
    </xdr:from>
    <xdr:to>
      <xdr:col>7</xdr:col>
      <xdr:colOff>104775</xdr:colOff>
      <xdr:row>41</xdr:row>
      <xdr:rowOff>167822</xdr:rowOff>
    </xdr:to>
    <xdr:cxnSp macro="">
      <xdr:nvCxnSpPr>
        <xdr:cNvPr id="63" name="直線コネクタ 62"/>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37193</xdr:rowOff>
    </xdr:from>
    <xdr:to>
      <xdr:col>7</xdr:col>
      <xdr:colOff>15875</xdr:colOff>
      <xdr:row>38</xdr:row>
      <xdr:rowOff>29028</xdr:rowOff>
    </xdr:to>
    <xdr:cxnSp macro="">
      <xdr:nvCxnSpPr>
        <xdr:cNvPr id="66" name="直線コネクタ 65"/>
        <xdr:cNvCxnSpPr/>
      </xdr:nvCxnSpPr>
      <xdr:spPr>
        <a:xfrm>
          <a:off x="3987800" y="63808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166205</xdr:rowOff>
    </xdr:from>
    <xdr:ext cx="762000" cy="259045"/>
    <xdr:sp macro="" textlink="">
      <xdr:nvSpPr>
        <xdr:cNvPr id="67" name="人件費平均値テキスト"/>
        <xdr:cNvSpPr txBox="1"/>
      </xdr:nvSpPr>
      <xdr:spPr>
        <a:xfrm>
          <a:off x="4914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68" name="フローチャート : 判断 67"/>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37193</xdr:rowOff>
    </xdr:from>
    <xdr:to>
      <xdr:col>5</xdr:col>
      <xdr:colOff>549275</xdr:colOff>
      <xdr:row>38</xdr:row>
      <xdr:rowOff>18143</xdr:rowOff>
    </xdr:to>
    <xdr:cxnSp macro="">
      <xdr:nvCxnSpPr>
        <xdr:cNvPr id="69" name="直線コネクタ 68"/>
        <xdr:cNvCxnSpPr/>
      </xdr:nvCxnSpPr>
      <xdr:spPr>
        <a:xfrm flipV="1">
          <a:off x="3098800" y="63808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0" name="フローチャート : 判断 69"/>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127199</xdr:rowOff>
    </xdr:from>
    <xdr:ext cx="736600" cy="259045"/>
    <xdr:sp macro="" textlink="">
      <xdr:nvSpPr>
        <xdr:cNvPr id="71" name="テキスト ボックス 70"/>
        <xdr:cNvSpPr txBox="1"/>
      </xdr:nvSpPr>
      <xdr:spPr>
        <a:xfrm>
          <a:off x="3606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18143</xdr:rowOff>
    </xdr:from>
    <xdr:to>
      <xdr:col>4</xdr:col>
      <xdr:colOff>346075</xdr:colOff>
      <xdr:row>38</xdr:row>
      <xdr:rowOff>61685</xdr:rowOff>
    </xdr:to>
    <xdr:cxnSp macro="">
      <xdr:nvCxnSpPr>
        <xdr:cNvPr id="72" name="直線コネクタ 71"/>
        <xdr:cNvCxnSpPr/>
      </xdr:nvCxnSpPr>
      <xdr:spPr>
        <a:xfrm flipV="1">
          <a:off x="2209800" y="6533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84364</xdr:rowOff>
    </xdr:from>
    <xdr:to>
      <xdr:col>4</xdr:col>
      <xdr:colOff>396875</xdr:colOff>
      <xdr:row>38</xdr:row>
      <xdr:rowOff>14514</xdr:rowOff>
    </xdr:to>
    <xdr:sp macro="" textlink="">
      <xdr:nvSpPr>
        <xdr:cNvPr id="73" name="フローチャート : 判断 72"/>
        <xdr:cNvSpPr/>
      </xdr:nvSpPr>
      <xdr:spPr>
        <a:xfrm>
          <a:off x="3048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24691</xdr:rowOff>
    </xdr:from>
    <xdr:ext cx="762000" cy="259045"/>
    <xdr:sp macro="" textlink="">
      <xdr:nvSpPr>
        <xdr:cNvPr id="74" name="テキスト ボックス 73"/>
        <xdr:cNvSpPr txBox="1"/>
      </xdr:nvSpPr>
      <xdr:spPr>
        <a:xfrm>
          <a:off x="2717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61685</xdr:rowOff>
    </xdr:from>
    <xdr:to>
      <xdr:col>3</xdr:col>
      <xdr:colOff>142875</xdr:colOff>
      <xdr:row>38</xdr:row>
      <xdr:rowOff>170543</xdr:rowOff>
    </xdr:to>
    <xdr:cxnSp macro="">
      <xdr:nvCxnSpPr>
        <xdr:cNvPr id="75" name="直線コネクタ 74"/>
        <xdr:cNvCxnSpPr/>
      </xdr:nvCxnSpPr>
      <xdr:spPr>
        <a:xfrm flipV="1">
          <a:off x="1320800" y="65767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77" name="テキスト ボックス 76"/>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79120</xdr:rowOff>
    </xdr:from>
    <xdr:ext cx="762000" cy="259045"/>
    <xdr:sp macro="" textlink="">
      <xdr:nvSpPr>
        <xdr:cNvPr id="79" name="テキスト ボックス 78"/>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85" name="円/楕円 84"/>
        <xdr:cNvSpPr/>
      </xdr:nvSpPr>
      <xdr:spPr>
        <a:xfrm>
          <a:off x="47752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121755</xdr:rowOff>
    </xdr:from>
    <xdr:ext cx="762000" cy="259045"/>
    <xdr:sp macro="" textlink="">
      <xdr:nvSpPr>
        <xdr:cNvPr id="86" name="人件費該当値テキスト"/>
        <xdr:cNvSpPr txBox="1"/>
      </xdr:nvSpPr>
      <xdr:spPr>
        <a:xfrm>
          <a:off x="49149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157843</xdr:rowOff>
    </xdr:from>
    <xdr:to>
      <xdr:col>5</xdr:col>
      <xdr:colOff>600075</xdr:colOff>
      <xdr:row>37</xdr:row>
      <xdr:rowOff>87993</xdr:rowOff>
    </xdr:to>
    <xdr:sp macro="" textlink="">
      <xdr:nvSpPr>
        <xdr:cNvPr id="87" name="円/楕円 86"/>
        <xdr:cNvSpPr/>
      </xdr:nvSpPr>
      <xdr:spPr>
        <a:xfrm>
          <a:off x="3937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98170</xdr:rowOff>
    </xdr:from>
    <xdr:ext cx="736600" cy="259045"/>
    <xdr:sp macro="" textlink="">
      <xdr:nvSpPr>
        <xdr:cNvPr id="88" name="テキスト ボックス 87"/>
        <xdr:cNvSpPr txBox="1"/>
      </xdr:nvSpPr>
      <xdr:spPr>
        <a:xfrm>
          <a:off x="3606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138793</xdr:rowOff>
    </xdr:from>
    <xdr:to>
      <xdr:col>4</xdr:col>
      <xdr:colOff>396875</xdr:colOff>
      <xdr:row>38</xdr:row>
      <xdr:rowOff>68943</xdr:rowOff>
    </xdr:to>
    <xdr:sp macro="" textlink="">
      <xdr:nvSpPr>
        <xdr:cNvPr id="89" name="円/楕円 88"/>
        <xdr:cNvSpPr/>
      </xdr:nvSpPr>
      <xdr:spPr>
        <a:xfrm>
          <a:off x="3048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90" name="テキスト ボックス 89"/>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10885</xdr:rowOff>
    </xdr:from>
    <xdr:to>
      <xdr:col>3</xdr:col>
      <xdr:colOff>193675</xdr:colOff>
      <xdr:row>38</xdr:row>
      <xdr:rowOff>112485</xdr:rowOff>
    </xdr:to>
    <xdr:sp macro="" textlink="">
      <xdr:nvSpPr>
        <xdr:cNvPr id="91" name="円/楕円 90"/>
        <xdr:cNvSpPr/>
      </xdr:nvSpPr>
      <xdr:spPr>
        <a:xfrm>
          <a:off x="2159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122663</xdr:rowOff>
    </xdr:from>
    <xdr:ext cx="762000" cy="259045"/>
    <xdr:sp macro="" textlink="">
      <xdr:nvSpPr>
        <xdr:cNvPr id="92" name="テキスト ボックス 91"/>
        <xdr:cNvSpPr txBox="1"/>
      </xdr:nvSpPr>
      <xdr:spPr>
        <a:xfrm>
          <a:off x="1828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119743</xdr:rowOff>
    </xdr:from>
    <xdr:to>
      <xdr:col>1</xdr:col>
      <xdr:colOff>676275</xdr:colOff>
      <xdr:row>39</xdr:row>
      <xdr:rowOff>49893</xdr:rowOff>
    </xdr:to>
    <xdr:sp macro="" textlink="">
      <xdr:nvSpPr>
        <xdr:cNvPr id="93" name="円/楕円 92"/>
        <xdr:cNvSpPr/>
      </xdr:nvSpPr>
      <xdr:spPr>
        <a:xfrm>
          <a:off x="1270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34670</xdr:rowOff>
    </xdr:from>
    <xdr:ext cx="762000" cy="259045"/>
    <xdr:sp macro="" textlink="">
      <xdr:nvSpPr>
        <xdr:cNvPr id="94" name="テキスト ボックス 93"/>
        <xdr:cNvSpPr txBox="1"/>
      </xdr:nvSpPr>
      <xdr:spPr>
        <a:xfrm>
          <a:off x="939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物件費にかかる経常収支比率は、類似団体平均を大きく上回っている。人件費（正職員）から物件費（臨時職員）へのシフトが起きているのが大きな要因となっている。</a:t>
          </a:r>
        </a:p>
        <a:p>
          <a:r>
            <a:rPr kumimoji="1" lang="ja-JP" altLang="en-US" sz="1300">
              <a:latin typeface="ＭＳ Ｐゴシック"/>
            </a:rPr>
            <a:t>今後も臨時職員定数の適正化を図るとともに、財政危機突破計画に基づき、さらなる事務事業の徹底した見直しを進め、経費の削減に努めていく。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161290</xdr:rowOff>
    </xdr:to>
    <xdr:cxnSp macro="">
      <xdr:nvCxnSpPr>
        <xdr:cNvPr id="120" name="直線コネクタ 119"/>
        <xdr:cNvCxnSpPr/>
      </xdr:nvCxnSpPr>
      <xdr:spPr>
        <a:xfrm flipV="1">
          <a:off x="16510000" y="239014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10414</xdr:rowOff>
    </xdr:from>
    <xdr:to>
      <xdr:col>24</xdr:col>
      <xdr:colOff>31750</xdr:colOff>
      <xdr:row>19</xdr:row>
      <xdr:rowOff>37846</xdr:rowOff>
    </xdr:to>
    <xdr:cxnSp macro="">
      <xdr:nvCxnSpPr>
        <xdr:cNvPr id="125" name="直線コネクタ 124"/>
        <xdr:cNvCxnSpPr/>
      </xdr:nvCxnSpPr>
      <xdr:spPr>
        <a:xfrm flipV="1">
          <a:off x="15671800" y="32679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140733</xdr:rowOff>
    </xdr:from>
    <xdr:ext cx="762000" cy="259045"/>
    <xdr:sp macro="" textlink="">
      <xdr:nvSpPr>
        <xdr:cNvPr id="126" name="物件費平均値テキスト"/>
        <xdr:cNvSpPr txBox="1"/>
      </xdr:nvSpPr>
      <xdr:spPr>
        <a:xfrm>
          <a:off x="16598900" y="2541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124206</xdr:rowOff>
    </xdr:from>
    <xdr:to>
      <xdr:col>24</xdr:col>
      <xdr:colOff>82550</xdr:colOff>
      <xdr:row>16</xdr:row>
      <xdr:rowOff>54356</xdr:rowOff>
    </xdr:to>
    <xdr:sp macro="" textlink="">
      <xdr:nvSpPr>
        <xdr:cNvPr id="127" name="フローチャート : 判断 126"/>
        <xdr:cNvSpPr/>
      </xdr:nvSpPr>
      <xdr:spPr>
        <a:xfrm>
          <a:off x="16459200" y="269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62992</xdr:rowOff>
    </xdr:from>
    <xdr:to>
      <xdr:col>22</xdr:col>
      <xdr:colOff>565150</xdr:colOff>
      <xdr:row>19</xdr:row>
      <xdr:rowOff>37846</xdr:rowOff>
    </xdr:to>
    <xdr:cxnSp macro="">
      <xdr:nvCxnSpPr>
        <xdr:cNvPr id="128" name="直線コネクタ 127"/>
        <xdr:cNvCxnSpPr/>
      </xdr:nvCxnSpPr>
      <xdr:spPr>
        <a:xfrm>
          <a:off x="14782800" y="314909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23622</xdr:rowOff>
    </xdr:from>
    <xdr:to>
      <xdr:col>22</xdr:col>
      <xdr:colOff>615950</xdr:colOff>
      <xdr:row>15</xdr:row>
      <xdr:rowOff>125222</xdr:rowOff>
    </xdr:to>
    <xdr:sp macro="" textlink="">
      <xdr:nvSpPr>
        <xdr:cNvPr id="129" name="フローチャート :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135399</xdr:rowOff>
    </xdr:from>
    <xdr:ext cx="736600" cy="259045"/>
    <xdr:sp macro="" textlink="">
      <xdr:nvSpPr>
        <xdr:cNvPr id="130" name="テキスト ボックス 129"/>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62992</xdr:rowOff>
    </xdr:from>
    <xdr:to>
      <xdr:col>21</xdr:col>
      <xdr:colOff>361950</xdr:colOff>
      <xdr:row>18</xdr:row>
      <xdr:rowOff>117856</xdr:rowOff>
    </xdr:to>
    <xdr:cxnSp macro="">
      <xdr:nvCxnSpPr>
        <xdr:cNvPr id="131" name="直線コネクタ 130"/>
        <xdr:cNvCxnSpPr/>
      </xdr:nvCxnSpPr>
      <xdr:spPr>
        <a:xfrm flipV="1">
          <a:off x="13893800" y="31490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94488</xdr:rowOff>
    </xdr:from>
    <xdr:to>
      <xdr:col>21</xdr:col>
      <xdr:colOff>412750</xdr:colOff>
      <xdr:row>15</xdr:row>
      <xdr:rowOff>24638</xdr:rowOff>
    </xdr:to>
    <xdr:sp macro="" textlink="">
      <xdr:nvSpPr>
        <xdr:cNvPr id="132" name="フローチャート : 判断 131"/>
        <xdr:cNvSpPr/>
      </xdr:nvSpPr>
      <xdr:spPr>
        <a:xfrm>
          <a:off x="14732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34815</xdr:rowOff>
    </xdr:from>
    <xdr:ext cx="762000" cy="259045"/>
    <xdr:sp macro="" textlink="">
      <xdr:nvSpPr>
        <xdr:cNvPr id="133" name="テキスト ボックス 132"/>
        <xdr:cNvSpPr txBox="1"/>
      </xdr:nvSpPr>
      <xdr:spPr>
        <a:xfrm>
          <a:off x="14401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88138</xdr:rowOff>
    </xdr:from>
    <xdr:to>
      <xdr:col>20</xdr:col>
      <xdr:colOff>158750</xdr:colOff>
      <xdr:row>18</xdr:row>
      <xdr:rowOff>117856</xdr:rowOff>
    </xdr:to>
    <xdr:cxnSp macro="">
      <xdr:nvCxnSpPr>
        <xdr:cNvPr id="134" name="直線コネクタ 133"/>
        <xdr:cNvCxnSpPr/>
      </xdr:nvCxnSpPr>
      <xdr:spPr>
        <a:xfrm>
          <a:off x="13004800" y="300278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131064</xdr:rowOff>
    </xdr:from>
    <xdr:to>
      <xdr:col>20</xdr:col>
      <xdr:colOff>209550</xdr:colOff>
      <xdr:row>15</xdr:row>
      <xdr:rowOff>61214</xdr:rowOff>
    </xdr:to>
    <xdr:sp macro="" textlink="">
      <xdr:nvSpPr>
        <xdr:cNvPr id="135" name="フローチャート : 判断 134"/>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71391</xdr:rowOff>
    </xdr:from>
    <xdr:ext cx="762000" cy="259045"/>
    <xdr:sp macro="" textlink="">
      <xdr:nvSpPr>
        <xdr:cNvPr id="136" name="テキスト ボックス 135"/>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165354</xdr:rowOff>
    </xdr:from>
    <xdr:to>
      <xdr:col>19</xdr:col>
      <xdr:colOff>6350</xdr:colOff>
      <xdr:row>14</xdr:row>
      <xdr:rowOff>95504</xdr:rowOff>
    </xdr:to>
    <xdr:sp macro="" textlink="">
      <xdr:nvSpPr>
        <xdr:cNvPr id="137" name="フローチャート : 判断 136"/>
        <xdr:cNvSpPr/>
      </xdr:nvSpPr>
      <xdr:spPr>
        <a:xfrm>
          <a:off x="12954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105681</xdr:rowOff>
    </xdr:from>
    <xdr:ext cx="762000" cy="259045"/>
    <xdr:sp macro="" textlink="">
      <xdr:nvSpPr>
        <xdr:cNvPr id="138" name="テキスト ボックス 137"/>
        <xdr:cNvSpPr txBox="1"/>
      </xdr:nvSpPr>
      <xdr:spPr>
        <a:xfrm>
          <a:off x="12623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131064</xdr:rowOff>
    </xdr:from>
    <xdr:to>
      <xdr:col>24</xdr:col>
      <xdr:colOff>82550</xdr:colOff>
      <xdr:row>19</xdr:row>
      <xdr:rowOff>61214</xdr:rowOff>
    </xdr:to>
    <xdr:sp macro="" textlink="">
      <xdr:nvSpPr>
        <xdr:cNvPr id="144" name="円/楕円 143"/>
        <xdr:cNvSpPr/>
      </xdr:nvSpPr>
      <xdr:spPr>
        <a:xfrm>
          <a:off x="164592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103141</xdr:rowOff>
    </xdr:from>
    <xdr:ext cx="762000" cy="259045"/>
    <xdr:sp macro="" textlink="">
      <xdr:nvSpPr>
        <xdr:cNvPr id="145" name="物件費該当値テキスト"/>
        <xdr:cNvSpPr txBox="1"/>
      </xdr:nvSpPr>
      <xdr:spPr>
        <a:xfrm>
          <a:off x="165989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158496</xdr:rowOff>
    </xdr:from>
    <xdr:to>
      <xdr:col>22</xdr:col>
      <xdr:colOff>615950</xdr:colOff>
      <xdr:row>19</xdr:row>
      <xdr:rowOff>88646</xdr:rowOff>
    </xdr:to>
    <xdr:sp macro="" textlink="">
      <xdr:nvSpPr>
        <xdr:cNvPr id="146" name="円/楕円 145"/>
        <xdr:cNvSpPr/>
      </xdr:nvSpPr>
      <xdr:spPr>
        <a:xfrm>
          <a:off x="15621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73423</xdr:rowOff>
    </xdr:from>
    <xdr:ext cx="736600" cy="259045"/>
    <xdr:sp macro="" textlink="">
      <xdr:nvSpPr>
        <xdr:cNvPr id="147" name="テキスト ボックス 146"/>
        <xdr:cNvSpPr txBox="1"/>
      </xdr:nvSpPr>
      <xdr:spPr>
        <a:xfrm>
          <a:off x="15290800" y="333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12192</xdr:rowOff>
    </xdr:from>
    <xdr:to>
      <xdr:col>21</xdr:col>
      <xdr:colOff>412750</xdr:colOff>
      <xdr:row>18</xdr:row>
      <xdr:rowOff>113792</xdr:rowOff>
    </xdr:to>
    <xdr:sp macro="" textlink="">
      <xdr:nvSpPr>
        <xdr:cNvPr id="148" name="円/楕円 147"/>
        <xdr:cNvSpPr/>
      </xdr:nvSpPr>
      <xdr:spPr>
        <a:xfrm>
          <a:off x="14732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98569</xdr:rowOff>
    </xdr:from>
    <xdr:ext cx="762000" cy="259045"/>
    <xdr:sp macro="" textlink="">
      <xdr:nvSpPr>
        <xdr:cNvPr id="149" name="テキスト ボックス 148"/>
        <xdr:cNvSpPr txBox="1"/>
      </xdr:nvSpPr>
      <xdr:spPr>
        <a:xfrm>
          <a:off x="14401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67056</xdr:rowOff>
    </xdr:from>
    <xdr:to>
      <xdr:col>20</xdr:col>
      <xdr:colOff>209550</xdr:colOff>
      <xdr:row>18</xdr:row>
      <xdr:rowOff>168656</xdr:rowOff>
    </xdr:to>
    <xdr:sp macro="" textlink="">
      <xdr:nvSpPr>
        <xdr:cNvPr id="150" name="円/楕円 149"/>
        <xdr:cNvSpPr/>
      </xdr:nvSpPr>
      <xdr:spPr>
        <a:xfrm>
          <a:off x="13843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153433</xdr:rowOff>
    </xdr:from>
    <xdr:ext cx="762000" cy="259045"/>
    <xdr:sp macro="" textlink="">
      <xdr:nvSpPr>
        <xdr:cNvPr id="151" name="テキスト ボックス 150"/>
        <xdr:cNvSpPr txBox="1"/>
      </xdr:nvSpPr>
      <xdr:spPr>
        <a:xfrm>
          <a:off x="13512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37338</xdr:rowOff>
    </xdr:from>
    <xdr:to>
      <xdr:col>19</xdr:col>
      <xdr:colOff>6350</xdr:colOff>
      <xdr:row>17</xdr:row>
      <xdr:rowOff>138938</xdr:rowOff>
    </xdr:to>
    <xdr:sp macro="" textlink="">
      <xdr:nvSpPr>
        <xdr:cNvPr id="152" name="円/楕円 151"/>
        <xdr:cNvSpPr/>
      </xdr:nvSpPr>
      <xdr:spPr>
        <a:xfrm>
          <a:off x="12954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123715</xdr:rowOff>
    </xdr:from>
    <xdr:ext cx="762000" cy="259045"/>
    <xdr:sp macro="" textlink="">
      <xdr:nvSpPr>
        <xdr:cNvPr id="153" name="テキスト ボックス 152"/>
        <xdr:cNvSpPr txBox="1"/>
      </xdr:nvSpPr>
      <xdr:spPr>
        <a:xfrm>
          <a:off x="12623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扶助費にかかる経常収支比率は、例年類似団体平均をやや上回っていたものの、今年度は社会福祉費に係る一般財源が減少したことにより昨年に比べ</a:t>
          </a:r>
          <a:r>
            <a:rPr kumimoji="1" lang="en-US" altLang="ja-JP" sz="1300">
              <a:latin typeface="ＭＳ Ｐゴシック"/>
            </a:rPr>
            <a:t>0.8</a:t>
          </a:r>
          <a:r>
            <a:rPr kumimoji="1" lang="ja-JP" altLang="en-US" sz="1300">
              <a:latin typeface="ＭＳ Ｐゴシック"/>
            </a:rPr>
            <a:t>ポイント減少し、類似団体平均を下回った。</a:t>
          </a:r>
          <a:endParaRPr kumimoji="1" lang="en-US" altLang="ja-JP" sz="1300">
            <a:latin typeface="ＭＳ Ｐゴシック"/>
          </a:endParaRPr>
        </a:p>
        <a:p>
          <a:r>
            <a:rPr kumimoji="1" lang="ja-JP" altLang="en-US" sz="1300">
              <a:latin typeface="ＭＳ Ｐゴシック"/>
            </a:rPr>
            <a:t>子どもの福祉医療費の対象年齢の拡充など町単独で実施している事業については、財政状況とのバランスを図りながら、財政を圧迫しないように努めていく。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146050</xdr:rowOff>
    </xdr:from>
    <xdr:to>
      <xdr:col>7</xdr:col>
      <xdr:colOff>15875</xdr:colOff>
      <xdr:row>61</xdr:row>
      <xdr:rowOff>50800</xdr:rowOff>
    </xdr:to>
    <xdr:cxnSp macro="">
      <xdr:nvCxnSpPr>
        <xdr:cNvPr id="181" name="直線コネクタ 180"/>
        <xdr:cNvCxnSpPr/>
      </xdr:nvCxnSpPr>
      <xdr:spPr>
        <a:xfrm flipV="1">
          <a:off x="4826000" y="90614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60977</xdr:rowOff>
    </xdr:from>
    <xdr:ext cx="762000" cy="259045"/>
    <xdr:sp macro="" textlink="">
      <xdr:nvSpPr>
        <xdr:cNvPr id="184"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146050</xdr:rowOff>
    </xdr:from>
    <xdr:to>
      <xdr:col>7</xdr:col>
      <xdr:colOff>104775</xdr:colOff>
      <xdr:row>52</xdr:row>
      <xdr:rowOff>146050</xdr:rowOff>
    </xdr:to>
    <xdr:cxnSp macro="">
      <xdr:nvCxnSpPr>
        <xdr:cNvPr id="185" name="直線コネクタ 184"/>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56</xdr:row>
      <xdr:rowOff>31750</xdr:rowOff>
    </xdr:to>
    <xdr:cxnSp macro="">
      <xdr:nvCxnSpPr>
        <xdr:cNvPr id="186" name="直線コネクタ 185"/>
        <xdr:cNvCxnSpPr/>
      </xdr:nvCxnSpPr>
      <xdr:spPr>
        <a:xfrm flipV="1">
          <a:off x="3987800" y="94805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7"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31750</xdr:rowOff>
    </xdr:to>
    <xdr:cxnSp macro="">
      <xdr:nvCxnSpPr>
        <xdr:cNvPr id="189" name="直線コネクタ 188"/>
        <xdr:cNvCxnSpPr/>
      </xdr:nvCxnSpPr>
      <xdr:spPr>
        <a:xfrm>
          <a:off x="3098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90" name="フローチャート :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1" name="テキスト ボックス 190"/>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12700</xdr:rowOff>
    </xdr:to>
    <xdr:cxnSp macro="">
      <xdr:nvCxnSpPr>
        <xdr:cNvPr id="192" name="直線コネクタ 191"/>
        <xdr:cNvCxnSpPr/>
      </xdr:nvCxnSpPr>
      <xdr:spPr>
        <a:xfrm>
          <a:off x="2209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3" name="フローチャート : 判断 192"/>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4" name="テキスト ボックス 193"/>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50800</xdr:rowOff>
    </xdr:from>
    <xdr:to>
      <xdr:col>3</xdr:col>
      <xdr:colOff>142875</xdr:colOff>
      <xdr:row>55</xdr:row>
      <xdr:rowOff>146050</xdr:rowOff>
    </xdr:to>
    <xdr:cxnSp macro="">
      <xdr:nvCxnSpPr>
        <xdr:cNvPr id="195" name="直線コネクタ 194"/>
        <xdr:cNvCxnSpPr/>
      </xdr:nvCxnSpPr>
      <xdr:spPr>
        <a:xfrm>
          <a:off x="1320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197" name="テキスト ボックス 196"/>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0</xdr:rowOff>
    </xdr:from>
    <xdr:to>
      <xdr:col>7</xdr:col>
      <xdr:colOff>66675</xdr:colOff>
      <xdr:row>55</xdr:row>
      <xdr:rowOff>101600</xdr:rowOff>
    </xdr:to>
    <xdr:sp macro="" textlink="">
      <xdr:nvSpPr>
        <xdr:cNvPr id="205" name="円/楕円 204"/>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16527</xdr:rowOff>
    </xdr:from>
    <xdr:ext cx="762000" cy="259045"/>
    <xdr:sp macro="" textlink="">
      <xdr:nvSpPr>
        <xdr:cNvPr id="206"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152400</xdr:rowOff>
    </xdr:from>
    <xdr:to>
      <xdr:col>5</xdr:col>
      <xdr:colOff>600075</xdr:colOff>
      <xdr:row>56</xdr:row>
      <xdr:rowOff>82550</xdr:rowOff>
    </xdr:to>
    <xdr:sp macro="" textlink="">
      <xdr:nvSpPr>
        <xdr:cNvPr id="207" name="円/楕円 206"/>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67327</xdr:rowOff>
    </xdr:from>
    <xdr:ext cx="736600" cy="259045"/>
    <xdr:sp macro="" textlink="">
      <xdr:nvSpPr>
        <xdr:cNvPr id="208" name="テキスト ボックス 207"/>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9" name="円/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0" name="テキスト ボックス 20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1" name="円/楕円 210"/>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12" name="テキスト ボックス 211"/>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13" name="円/楕円 212"/>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214" name="テキスト ボックス 213"/>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その他にかかる経常収支比率は、類似団体平均を下回っている。</a:t>
          </a:r>
        </a:p>
        <a:p>
          <a:r>
            <a:rPr kumimoji="1" lang="ja-JP" altLang="en-US" sz="1300">
              <a:latin typeface="ＭＳ Ｐゴシック"/>
            </a:rPr>
            <a:t>今後、公共施設等の老朽化に伴う維持補修費の増加が見込まれるため、計画的な事業実施に努めていく。</a:t>
          </a:r>
        </a:p>
        <a:p>
          <a:r>
            <a:rPr kumimoji="1" lang="ja-JP" altLang="en-US" sz="1300">
              <a:latin typeface="ＭＳ Ｐゴシック"/>
            </a:rPr>
            <a:t>また、各特別会計に対する繰出金についても多額になっているため、繰出しについては、必要性などを考慮するよう努めていく。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60</xdr:row>
      <xdr:rowOff>119380</xdr:rowOff>
    </xdr:to>
    <xdr:cxnSp macro="">
      <xdr:nvCxnSpPr>
        <xdr:cNvPr id="242" name="直線コネクタ 241"/>
        <xdr:cNvCxnSpPr/>
      </xdr:nvCxnSpPr>
      <xdr:spPr>
        <a:xfrm flipV="1">
          <a:off x="16510000" y="92252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3"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4" name="直線コネクタ 243"/>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5"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46" name="直線コネクタ 245"/>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54610</xdr:rowOff>
    </xdr:from>
    <xdr:to>
      <xdr:col>24</xdr:col>
      <xdr:colOff>31750</xdr:colOff>
      <xdr:row>55</xdr:row>
      <xdr:rowOff>85090</xdr:rowOff>
    </xdr:to>
    <xdr:cxnSp macro="">
      <xdr:nvCxnSpPr>
        <xdr:cNvPr id="247" name="直線コネクタ 246"/>
        <xdr:cNvCxnSpPr/>
      </xdr:nvCxnSpPr>
      <xdr:spPr>
        <a:xfrm>
          <a:off x="15671800" y="9484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54610</xdr:rowOff>
    </xdr:from>
    <xdr:to>
      <xdr:col>22</xdr:col>
      <xdr:colOff>565150</xdr:colOff>
      <xdr:row>55</xdr:row>
      <xdr:rowOff>54610</xdr:rowOff>
    </xdr:to>
    <xdr:cxnSp macro="">
      <xdr:nvCxnSpPr>
        <xdr:cNvPr id="250" name="直線コネクタ 249"/>
        <xdr:cNvCxnSpPr/>
      </xdr:nvCxnSpPr>
      <xdr:spPr>
        <a:xfrm>
          <a:off x="14782800" y="9484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16510</xdr:rowOff>
    </xdr:from>
    <xdr:to>
      <xdr:col>21</xdr:col>
      <xdr:colOff>361950</xdr:colOff>
      <xdr:row>55</xdr:row>
      <xdr:rowOff>54610</xdr:rowOff>
    </xdr:to>
    <xdr:cxnSp macro="">
      <xdr:nvCxnSpPr>
        <xdr:cNvPr id="253" name="直線コネクタ 252"/>
        <xdr:cNvCxnSpPr/>
      </xdr:nvCxnSpPr>
      <xdr:spPr>
        <a:xfrm>
          <a:off x="13893800" y="9446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4" name="フローチャート : 判断 253"/>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5" name="テキスト ボックス 254"/>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16510</xdr:rowOff>
    </xdr:from>
    <xdr:to>
      <xdr:col>20</xdr:col>
      <xdr:colOff>158750</xdr:colOff>
      <xdr:row>56</xdr:row>
      <xdr:rowOff>58420</xdr:rowOff>
    </xdr:to>
    <xdr:cxnSp macro="">
      <xdr:nvCxnSpPr>
        <xdr:cNvPr id="256" name="直線コネクタ 255"/>
        <xdr:cNvCxnSpPr/>
      </xdr:nvCxnSpPr>
      <xdr:spPr>
        <a:xfrm flipV="1">
          <a:off x="13004800" y="94462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7" name="フローチャート : 判断 256"/>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8" name="テキスト ボックス 257"/>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9" name="フローチャート : 判断 258"/>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60" name="テキスト ボックス 259"/>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34290</xdr:rowOff>
    </xdr:from>
    <xdr:to>
      <xdr:col>24</xdr:col>
      <xdr:colOff>82550</xdr:colOff>
      <xdr:row>55</xdr:row>
      <xdr:rowOff>135890</xdr:rowOff>
    </xdr:to>
    <xdr:sp macro="" textlink="">
      <xdr:nvSpPr>
        <xdr:cNvPr id="266" name="円/楕円 265"/>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50817</xdr:rowOff>
    </xdr:from>
    <xdr:ext cx="762000" cy="259045"/>
    <xdr:sp macro="" textlink="">
      <xdr:nvSpPr>
        <xdr:cNvPr id="267"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3810</xdr:rowOff>
    </xdr:from>
    <xdr:to>
      <xdr:col>22</xdr:col>
      <xdr:colOff>615950</xdr:colOff>
      <xdr:row>55</xdr:row>
      <xdr:rowOff>105410</xdr:rowOff>
    </xdr:to>
    <xdr:sp macro="" textlink="">
      <xdr:nvSpPr>
        <xdr:cNvPr id="268" name="円/楕円 267"/>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115587</xdr:rowOff>
    </xdr:from>
    <xdr:ext cx="736600" cy="259045"/>
    <xdr:sp macro="" textlink="">
      <xdr:nvSpPr>
        <xdr:cNvPr id="269" name="テキスト ボックス 268"/>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3810</xdr:rowOff>
    </xdr:from>
    <xdr:to>
      <xdr:col>21</xdr:col>
      <xdr:colOff>412750</xdr:colOff>
      <xdr:row>55</xdr:row>
      <xdr:rowOff>105410</xdr:rowOff>
    </xdr:to>
    <xdr:sp macro="" textlink="">
      <xdr:nvSpPr>
        <xdr:cNvPr id="270" name="円/楕円 269"/>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115587</xdr:rowOff>
    </xdr:from>
    <xdr:ext cx="762000" cy="259045"/>
    <xdr:sp macro="" textlink="">
      <xdr:nvSpPr>
        <xdr:cNvPr id="271" name="テキスト ボックス 270"/>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137160</xdr:rowOff>
    </xdr:from>
    <xdr:to>
      <xdr:col>20</xdr:col>
      <xdr:colOff>209550</xdr:colOff>
      <xdr:row>55</xdr:row>
      <xdr:rowOff>67310</xdr:rowOff>
    </xdr:to>
    <xdr:sp macro="" textlink="">
      <xdr:nvSpPr>
        <xdr:cNvPr id="272" name="円/楕円 271"/>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77487</xdr:rowOff>
    </xdr:from>
    <xdr:ext cx="762000" cy="259045"/>
    <xdr:sp macro="" textlink="">
      <xdr:nvSpPr>
        <xdr:cNvPr id="273" name="テキスト ボックス 272"/>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4" name="円/楕円 273"/>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93997</xdr:rowOff>
    </xdr:from>
    <xdr:ext cx="762000" cy="259045"/>
    <xdr:sp macro="" textlink="">
      <xdr:nvSpPr>
        <xdr:cNvPr id="275" name="テキスト ボックス 274"/>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補助費等にかかる経常収支比率は、類似団体平均を大きく上回っている。</a:t>
          </a:r>
        </a:p>
        <a:p>
          <a:r>
            <a:rPr kumimoji="1" lang="ja-JP" altLang="en-US" sz="1300">
              <a:latin typeface="ＭＳ Ｐゴシック"/>
            </a:rPr>
            <a:t>一部事務組合への加入数が類似団体に比べ多く、当該負担金が多額であることが要因と考えられる。</a:t>
          </a:r>
        </a:p>
        <a:p>
          <a:r>
            <a:rPr kumimoji="1" lang="ja-JP" altLang="en-US" sz="1300">
              <a:latin typeface="ＭＳ Ｐゴシック"/>
            </a:rPr>
            <a:t>一部事務組合への負担金削減は性質上難しいと思われるが、その他の負担金や町独自の補助金の見直しを実施することにより、補助費等の削減に努めていく。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41</xdr:row>
      <xdr:rowOff>69850</xdr:rowOff>
    </xdr:to>
    <xdr:cxnSp macro="">
      <xdr:nvCxnSpPr>
        <xdr:cNvPr id="303" name="直線コネクタ 302"/>
        <xdr:cNvCxnSpPr/>
      </xdr:nvCxnSpPr>
      <xdr:spPr>
        <a:xfrm flipV="1">
          <a:off x="16510000" y="59029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5" name="直線コネクタ 30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06"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07" name="直線コネクタ 306"/>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85090</xdr:rowOff>
    </xdr:from>
    <xdr:to>
      <xdr:col>24</xdr:col>
      <xdr:colOff>31750</xdr:colOff>
      <xdr:row>39</xdr:row>
      <xdr:rowOff>168910</xdr:rowOff>
    </xdr:to>
    <xdr:cxnSp macro="">
      <xdr:nvCxnSpPr>
        <xdr:cNvPr id="308" name="直線コネクタ 307"/>
        <xdr:cNvCxnSpPr/>
      </xdr:nvCxnSpPr>
      <xdr:spPr>
        <a:xfrm flipV="1">
          <a:off x="15671800" y="67716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0" name="フローチャート :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107950</xdr:rowOff>
    </xdr:from>
    <xdr:to>
      <xdr:col>22</xdr:col>
      <xdr:colOff>565150</xdr:colOff>
      <xdr:row>39</xdr:row>
      <xdr:rowOff>168910</xdr:rowOff>
    </xdr:to>
    <xdr:cxnSp macro="">
      <xdr:nvCxnSpPr>
        <xdr:cNvPr id="311" name="直線コネクタ 310"/>
        <xdr:cNvCxnSpPr/>
      </xdr:nvCxnSpPr>
      <xdr:spPr>
        <a:xfrm>
          <a:off x="14782800" y="6794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3" name="テキスト ボックス 312"/>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92710</xdr:rowOff>
    </xdr:from>
    <xdr:to>
      <xdr:col>21</xdr:col>
      <xdr:colOff>361950</xdr:colOff>
      <xdr:row>39</xdr:row>
      <xdr:rowOff>107950</xdr:rowOff>
    </xdr:to>
    <xdr:cxnSp macro="">
      <xdr:nvCxnSpPr>
        <xdr:cNvPr id="314" name="直線コネクタ 313"/>
        <xdr:cNvCxnSpPr/>
      </xdr:nvCxnSpPr>
      <xdr:spPr>
        <a:xfrm>
          <a:off x="13893800" y="6779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129540</xdr:rowOff>
    </xdr:from>
    <xdr:to>
      <xdr:col>21</xdr:col>
      <xdr:colOff>412750</xdr:colOff>
      <xdr:row>37</xdr:row>
      <xdr:rowOff>59690</xdr:rowOff>
    </xdr:to>
    <xdr:sp macro="" textlink="">
      <xdr:nvSpPr>
        <xdr:cNvPr id="315" name="フローチャート : 判断 314"/>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69867</xdr:rowOff>
    </xdr:from>
    <xdr:ext cx="762000" cy="259045"/>
    <xdr:sp macro="" textlink="">
      <xdr:nvSpPr>
        <xdr:cNvPr id="316" name="テキスト ボックス 315"/>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92710</xdr:rowOff>
    </xdr:from>
    <xdr:to>
      <xdr:col>20</xdr:col>
      <xdr:colOff>158750</xdr:colOff>
      <xdr:row>39</xdr:row>
      <xdr:rowOff>107950</xdr:rowOff>
    </xdr:to>
    <xdr:cxnSp macro="">
      <xdr:nvCxnSpPr>
        <xdr:cNvPr id="317" name="直線コネクタ 316"/>
        <xdr:cNvCxnSpPr/>
      </xdr:nvCxnSpPr>
      <xdr:spPr>
        <a:xfrm flipV="1">
          <a:off x="13004800" y="6779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77487</xdr:rowOff>
    </xdr:from>
    <xdr:ext cx="762000" cy="259045"/>
    <xdr:sp macro="" textlink="">
      <xdr:nvSpPr>
        <xdr:cNvPr id="319" name="テキスト ボックス 318"/>
        <xdr:cNvSpPr txBox="1"/>
      </xdr:nvSpPr>
      <xdr:spPr>
        <a:xfrm>
          <a:off x="13512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83820</xdr:rowOff>
    </xdr:from>
    <xdr:to>
      <xdr:col>19</xdr:col>
      <xdr:colOff>6350</xdr:colOff>
      <xdr:row>37</xdr:row>
      <xdr:rowOff>13970</xdr:rowOff>
    </xdr:to>
    <xdr:sp macro="" textlink="">
      <xdr:nvSpPr>
        <xdr:cNvPr id="320" name="フローチャート : 判断 319"/>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24147</xdr:rowOff>
    </xdr:from>
    <xdr:ext cx="762000" cy="259045"/>
    <xdr:sp macro="" textlink="">
      <xdr:nvSpPr>
        <xdr:cNvPr id="321" name="テキスト ボックス 320"/>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34290</xdr:rowOff>
    </xdr:from>
    <xdr:to>
      <xdr:col>24</xdr:col>
      <xdr:colOff>82550</xdr:colOff>
      <xdr:row>39</xdr:row>
      <xdr:rowOff>135890</xdr:rowOff>
    </xdr:to>
    <xdr:sp macro="" textlink="">
      <xdr:nvSpPr>
        <xdr:cNvPr id="327" name="円/楕円 326"/>
        <xdr:cNvSpPr/>
      </xdr:nvSpPr>
      <xdr:spPr>
        <a:xfrm>
          <a:off x="164592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6367</xdr:rowOff>
    </xdr:from>
    <xdr:ext cx="762000" cy="259045"/>
    <xdr:sp macro="" textlink="">
      <xdr:nvSpPr>
        <xdr:cNvPr id="328" name="補助費等該当値テキスト"/>
        <xdr:cNvSpPr txBox="1"/>
      </xdr:nvSpPr>
      <xdr:spPr>
        <a:xfrm>
          <a:off x="165989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118110</xdr:rowOff>
    </xdr:from>
    <xdr:to>
      <xdr:col>22</xdr:col>
      <xdr:colOff>615950</xdr:colOff>
      <xdr:row>40</xdr:row>
      <xdr:rowOff>48260</xdr:rowOff>
    </xdr:to>
    <xdr:sp macro="" textlink="">
      <xdr:nvSpPr>
        <xdr:cNvPr id="329" name="円/楕円 328"/>
        <xdr:cNvSpPr/>
      </xdr:nvSpPr>
      <xdr:spPr>
        <a:xfrm>
          <a:off x="15621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33037</xdr:rowOff>
    </xdr:from>
    <xdr:ext cx="736600" cy="259045"/>
    <xdr:sp macro="" textlink="">
      <xdr:nvSpPr>
        <xdr:cNvPr id="330" name="テキスト ボックス 329"/>
        <xdr:cNvSpPr txBox="1"/>
      </xdr:nvSpPr>
      <xdr:spPr>
        <a:xfrm>
          <a:off x="15290800" y="689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57150</xdr:rowOff>
    </xdr:from>
    <xdr:to>
      <xdr:col>21</xdr:col>
      <xdr:colOff>412750</xdr:colOff>
      <xdr:row>39</xdr:row>
      <xdr:rowOff>158750</xdr:rowOff>
    </xdr:to>
    <xdr:sp macro="" textlink="">
      <xdr:nvSpPr>
        <xdr:cNvPr id="331" name="円/楕円 330"/>
        <xdr:cNvSpPr/>
      </xdr:nvSpPr>
      <xdr:spPr>
        <a:xfrm>
          <a:off x="14732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143527</xdr:rowOff>
    </xdr:from>
    <xdr:ext cx="762000" cy="259045"/>
    <xdr:sp macro="" textlink="">
      <xdr:nvSpPr>
        <xdr:cNvPr id="332" name="テキスト ボックス 331"/>
        <xdr:cNvSpPr txBox="1"/>
      </xdr:nvSpPr>
      <xdr:spPr>
        <a:xfrm>
          <a:off x="14401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41910</xdr:rowOff>
    </xdr:from>
    <xdr:to>
      <xdr:col>20</xdr:col>
      <xdr:colOff>209550</xdr:colOff>
      <xdr:row>39</xdr:row>
      <xdr:rowOff>143510</xdr:rowOff>
    </xdr:to>
    <xdr:sp macro="" textlink="">
      <xdr:nvSpPr>
        <xdr:cNvPr id="333" name="円/楕円 332"/>
        <xdr:cNvSpPr/>
      </xdr:nvSpPr>
      <xdr:spPr>
        <a:xfrm>
          <a:off x="13843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128287</xdr:rowOff>
    </xdr:from>
    <xdr:ext cx="762000" cy="259045"/>
    <xdr:sp macro="" textlink="">
      <xdr:nvSpPr>
        <xdr:cNvPr id="334" name="テキスト ボックス 333"/>
        <xdr:cNvSpPr txBox="1"/>
      </xdr:nvSpPr>
      <xdr:spPr>
        <a:xfrm>
          <a:off x="13512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57150</xdr:rowOff>
    </xdr:from>
    <xdr:to>
      <xdr:col>19</xdr:col>
      <xdr:colOff>6350</xdr:colOff>
      <xdr:row>39</xdr:row>
      <xdr:rowOff>158750</xdr:rowOff>
    </xdr:to>
    <xdr:sp macro="" textlink="">
      <xdr:nvSpPr>
        <xdr:cNvPr id="335" name="円/楕円 334"/>
        <xdr:cNvSpPr/>
      </xdr:nvSpPr>
      <xdr:spPr>
        <a:xfrm>
          <a:off x="12954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143527</xdr:rowOff>
    </xdr:from>
    <xdr:ext cx="762000" cy="259045"/>
    <xdr:sp macro="" textlink="">
      <xdr:nvSpPr>
        <xdr:cNvPr id="336" name="テキスト ボックス 335"/>
        <xdr:cNvSpPr txBox="1"/>
      </xdr:nvSpPr>
      <xdr:spPr>
        <a:xfrm>
          <a:off x="12623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公債費にかかる経常収支比率は、類似団体平均を下回ってはいるものの年々増加している。</a:t>
          </a:r>
        </a:p>
        <a:p>
          <a:r>
            <a:rPr kumimoji="1" lang="ja-JP" altLang="en-US" sz="1300">
              <a:latin typeface="ＭＳ Ｐゴシック"/>
            </a:rPr>
            <a:t>今後も、公共施設等の老朽化対策への対応や臨時財政対策債の借入などにより起債残高は増加していくものと思われるが、交付税算入のある地方債の借入に限定するなど、財政面への影響を極力抑えながら事業実施に努めていく。</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88900</xdr:rowOff>
    </xdr:to>
    <xdr:cxnSp macro="">
      <xdr:nvCxnSpPr>
        <xdr:cNvPr id="364" name="直線コネクタ 363"/>
        <xdr:cNvCxnSpPr/>
      </xdr:nvCxnSpPr>
      <xdr:spPr>
        <a:xfrm flipV="1">
          <a:off x="4826000" y="125171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60977</xdr:rowOff>
    </xdr:from>
    <xdr:ext cx="762000" cy="259045"/>
    <xdr:sp macro="" textlink="">
      <xdr:nvSpPr>
        <xdr:cNvPr id="365"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612775</xdr:colOff>
      <xdr:row>80</xdr:row>
      <xdr:rowOff>88900</xdr:rowOff>
    </xdr:from>
    <xdr:to>
      <xdr:col>7</xdr:col>
      <xdr:colOff>104775</xdr:colOff>
      <xdr:row>80</xdr:row>
      <xdr:rowOff>88900</xdr:rowOff>
    </xdr:to>
    <xdr:cxnSp macro="">
      <xdr:nvCxnSpPr>
        <xdr:cNvPr id="366" name="直線コネクタ 365"/>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8" name="直線コネクタ 36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130810</xdr:rowOff>
    </xdr:from>
    <xdr:to>
      <xdr:col>7</xdr:col>
      <xdr:colOff>15875</xdr:colOff>
      <xdr:row>76</xdr:row>
      <xdr:rowOff>35561</xdr:rowOff>
    </xdr:to>
    <xdr:cxnSp macro="">
      <xdr:nvCxnSpPr>
        <xdr:cNvPr id="369" name="直線コネクタ 368"/>
        <xdr:cNvCxnSpPr/>
      </xdr:nvCxnSpPr>
      <xdr:spPr>
        <a:xfrm>
          <a:off x="3987800" y="12989560"/>
          <a:ext cx="8382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151147</xdr:rowOff>
    </xdr:from>
    <xdr:ext cx="762000" cy="259045"/>
    <xdr:sp macro="" textlink="">
      <xdr:nvSpPr>
        <xdr:cNvPr id="370" name="公債費平均値テキスト"/>
        <xdr:cNvSpPr txBox="1"/>
      </xdr:nvSpPr>
      <xdr:spPr>
        <a:xfrm>
          <a:off x="4914900" y="13009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71" name="フローチャート : 判断 370"/>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62230</xdr:rowOff>
    </xdr:from>
    <xdr:to>
      <xdr:col>5</xdr:col>
      <xdr:colOff>549275</xdr:colOff>
      <xdr:row>75</xdr:row>
      <xdr:rowOff>130810</xdr:rowOff>
    </xdr:to>
    <xdr:cxnSp macro="">
      <xdr:nvCxnSpPr>
        <xdr:cNvPr id="372" name="直線コネクタ 371"/>
        <xdr:cNvCxnSpPr/>
      </xdr:nvCxnSpPr>
      <xdr:spPr>
        <a:xfrm>
          <a:off x="3098800" y="12920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60961</xdr:rowOff>
    </xdr:from>
    <xdr:to>
      <xdr:col>5</xdr:col>
      <xdr:colOff>600075</xdr:colOff>
      <xdr:row>76</xdr:row>
      <xdr:rowOff>162561</xdr:rowOff>
    </xdr:to>
    <xdr:sp macro="" textlink="">
      <xdr:nvSpPr>
        <xdr:cNvPr id="373" name="フローチャート : 判断 372"/>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147338</xdr:rowOff>
    </xdr:from>
    <xdr:ext cx="736600" cy="259045"/>
    <xdr:sp macro="" textlink="">
      <xdr:nvSpPr>
        <xdr:cNvPr id="374" name="テキスト ボックス 373"/>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62230</xdr:rowOff>
    </xdr:from>
    <xdr:to>
      <xdr:col>4</xdr:col>
      <xdr:colOff>346075</xdr:colOff>
      <xdr:row>75</xdr:row>
      <xdr:rowOff>77470</xdr:rowOff>
    </xdr:to>
    <xdr:cxnSp macro="">
      <xdr:nvCxnSpPr>
        <xdr:cNvPr id="375" name="直線コネクタ 374"/>
        <xdr:cNvCxnSpPr/>
      </xdr:nvCxnSpPr>
      <xdr:spPr>
        <a:xfrm flipV="1">
          <a:off x="2209800" y="12920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76" name="フローチャート : 判断 375"/>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132097</xdr:rowOff>
    </xdr:from>
    <xdr:ext cx="762000" cy="259045"/>
    <xdr:sp macro="" textlink="">
      <xdr:nvSpPr>
        <xdr:cNvPr id="377" name="テキスト ボックス 376"/>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8890</xdr:rowOff>
    </xdr:from>
    <xdr:to>
      <xdr:col>3</xdr:col>
      <xdr:colOff>142875</xdr:colOff>
      <xdr:row>75</xdr:row>
      <xdr:rowOff>77470</xdr:rowOff>
    </xdr:to>
    <xdr:cxnSp macro="">
      <xdr:nvCxnSpPr>
        <xdr:cNvPr id="378" name="直線コネクタ 377"/>
        <xdr:cNvCxnSpPr/>
      </xdr:nvCxnSpPr>
      <xdr:spPr>
        <a:xfrm>
          <a:off x="1320800" y="12867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79" name="フローチャート : 判断 378"/>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109238</xdr:rowOff>
    </xdr:from>
    <xdr:ext cx="762000" cy="259045"/>
    <xdr:sp macro="" textlink="">
      <xdr:nvSpPr>
        <xdr:cNvPr id="380" name="テキスト ボックス 379"/>
        <xdr:cNvSpPr txBox="1"/>
      </xdr:nvSpPr>
      <xdr:spPr>
        <a:xfrm>
          <a:off x="1828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81" name="フローチャート : 判断 380"/>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82" name="テキスト ボックス 381"/>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88" name="円/楕円 387"/>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1287</xdr:rowOff>
    </xdr:from>
    <xdr:ext cx="762000" cy="259045"/>
    <xdr:sp macro="" textlink="">
      <xdr:nvSpPr>
        <xdr:cNvPr id="389"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80010</xdr:rowOff>
    </xdr:from>
    <xdr:to>
      <xdr:col>5</xdr:col>
      <xdr:colOff>600075</xdr:colOff>
      <xdr:row>76</xdr:row>
      <xdr:rowOff>10161</xdr:rowOff>
    </xdr:to>
    <xdr:sp macro="" textlink="">
      <xdr:nvSpPr>
        <xdr:cNvPr id="390" name="円/楕円 389"/>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20337</xdr:rowOff>
    </xdr:from>
    <xdr:ext cx="736600" cy="259045"/>
    <xdr:sp macro="" textlink="">
      <xdr:nvSpPr>
        <xdr:cNvPr id="391" name="テキスト ボックス 390"/>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11430</xdr:rowOff>
    </xdr:from>
    <xdr:to>
      <xdr:col>4</xdr:col>
      <xdr:colOff>396875</xdr:colOff>
      <xdr:row>75</xdr:row>
      <xdr:rowOff>113030</xdr:rowOff>
    </xdr:to>
    <xdr:sp macro="" textlink="">
      <xdr:nvSpPr>
        <xdr:cNvPr id="392" name="円/楕円 391"/>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123207</xdr:rowOff>
    </xdr:from>
    <xdr:ext cx="762000" cy="259045"/>
    <xdr:sp macro="" textlink="">
      <xdr:nvSpPr>
        <xdr:cNvPr id="393" name="テキスト ボックス 392"/>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26670</xdr:rowOff>
    </xdr:from>
    <xdr:to>
      <xdr:col>3</xdr:col>
      <xdr:colOff>193675</xdr:colOff>
      <xdr:row>75</xdr:row>
      <xdr:rowOff>128270</xdr:rowOff>
    </xdr:to>
    <xdr:sp macro="" textlink="">
      <xdr:nvSpPr>
        <xdr:cNvPr id="394" name="円/楕円 393"/>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138447</xdr:rowOff>
    </xdr:from>
    <xdr:ext cx="762000" cy="259045"/>
    <xdr:sp macro="" textlink="">
      <xdr:nvSpPr>
        <xdr:cNvPr id="395" name="テキスト ボックス 394"/>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129540</xdr:rowOff>
    </xdr:from>
    <xdr:to>
      <xdr:col>1</xdr:col>
      <xdr:colOff>676275</xdr:colOff>
      <xdr:row>75</xdr:row>
      <xdr:rowOff>59690</xdr:rowOff>
    </xdr:to>
    <xdr:sp macro="" textlink="">
      <xdr:nvSpPr>
        <xdr:cNvPr id="396" name="円/楕円 395"/>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69867</xdr:rowOff>
    </xdr:from>
    <xdr:ext cx="762000" cy="259045"/>
    <xdr:sp macro="" textlink="">
      <xdr:nvSpPr>
        <xdr:cNvPr id="397" name="テキスト ボックス 396"/>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公債費以外の経常収支比率は、類似団体平均を大きく上回っている。</a:t>
          </a:r>
        </a:p>
        <a:p>
          <a:r>
            <a:rPr kumimoji="1" lang="ja-JP" altLang="en-US" sz="1300">
              <a:latin typeface="ＭＳ Ｐゴシック"/>
            </a:rPr>
            <a:t>主に物件費と補助費等の経常収支比率が高いことによるものである。今後、財政危機突破計画に基づき、さらなる事務事業の徹底した見直しを進め、全体的な経費の削減に努めていく。</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33274</xdr:rowOff>
    </xdr:from>
    <xdr:to>
      <xdr:col>24</xdr:col>
      <xdr:colOff>31750</xdr:colOff>
      <xdr:row>79</xdr:row>
      <xdr:rowOff>161289</xdr:rowOff>
    </xdr:to>
    <xdr:cxnSp macro="">
      <xdr:nvCxnSpPr>
        <xdr:cNvPr id="423" name="直線コネクタ 422"/>
        <xdr:cNvCxnSpPr/>
      </xdr:nvCxnSpPr>
      <xdr:spPr>
        <a:xfrm flipV="1">
          <a:off x="16510000" y="12549124"/>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133366</xdr:rowOff>
    </xdr:from>
    <xdr:ext cx="762000" cy="259045"/>
    <xdr:sp macro="" textlink="">
      <xdr:nvSpPr>
        <xdr:cNvPr id="424" name="公債費以外最小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79</xdr:row>
      <xdr:rowOff>161289</xdr:rowOff>
    </xdr:from>
    <xdr:to>
      <xdr:col>24</xdr:col>
      <xdr:colOff>120650</xdr:colOff>
      <xdr:row>79</xdr:row>
      <xdr:rowOff>161289</xdr:rowOff>
    </xdr:to>
    <xdr:cxnSp macro="">
      <xdr:nvCxnSpPr>
        <xdr:cNvPr id="425" name="直線コネクタ 424"/>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119651</xdr:rowOff>
    </xdr:from>
    <xdr:ext cx="762000" cy="259045"/>
    <xdr:sp macro="" textlink="">
      <xdr:nvSpPr>
        <xdr:cNvPr id="426"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23</xdr:col>
      <xdr:colOff>628650</xdr:colOff>
      <xdr:row>73</xdr:row>
      <xdr:rowOff>33274</xdr:rowOff>
    </xdr:from>
    <xdr:to>
      <xdr:col>24</xdr:col>
      <xdr:colOff>120650</xdr:colOff>
      <xdr:row>73</xdr:row>
      <xdr:rowOff>33274</xdr:rowOff>
    </xdr:to>
    <xdr:cxnSp macro="">
      <xdr:nvCxnSpPr>
        <xdr:cNvPr id="427" name="直線コネクタ 426"/>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72137</xdr:rowOff>
    </xdr:from>
    <xdr:to>
      <xdr:col>24</xdr:col>
      <xdr:colOff>31750</xdr:colOff>
      <xdr:row>78</xdr:row>
      <xdr:rowOff>85852</xdr:rowOff>
    </xdr:to>
    <xdr:cxnSp macro="">
      <xdr:nvCxnSpPr>
        <xdr:cNvPr id="428" name="直線コネクタ 427"/>
        <xdr:cNvCxnSpPr/>
      </xdr:nvCxnSpPr>
      <xdr:spPr>
        <a:xfrm flipV="1">
          <a:off x="15671800" y="1344523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60723</xdr:rowOff>
    </xdr:from>
    <xdr:ext cx="762000" cy="259045"/>
    <xdr:sp macro="" textlink="">
      <xdr:nvSpPr>
        <xdr:cNvPr id="429"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0" name="フローチャート : 判断 429"/>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35561</xdr:rowOff>
    </xdr:from>
    <xdr:to>
      <xdr:col>22</xdr:col>
      <xdr:colOff>565150</xdr:colOff>
      <xdr:row>78</xdr:row>
      <xdr:rowOff>85852</xdr:rowOff>
    </xdr:to>
    <xdr:cxnSp macro="">
      <xdr:nvCxnSpPr>
        <xdr:cNvPr id="431" name="直線コネクタ 430"/>
        <xdr:cNvCxnSpPr/>
      </xdr:nvCxnSpPr>
      <xdr:spPr>
        <a:xfrm>
          <a:off x="14782800" y="134086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92202</xdr:rowOff>
    </xdr:from>
    <xdr:to>
      <xdr:col>22</xdr:col>
      <xdr:colOff>615950</xdr:colOff>
      <xdr:row>76</xdr:row>
      <xdr:rowOff>22352</xdr:rowOff>
    </xdr:to>
    <xdr:sp macro="" textlink="">
      <xdr:nvSpPr>
        <xdr:cNvPr id="432" name="フローチャート : 判断 431"/>
        <xdr:cNvSpPr/>
      </xdr:nvSpPr>
      <xdr:spPr>
        <a:xfrm>
          <a:off x="15621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32529</xdr:rowOff>
    </xdr:from>
    <xdr:ext cx="736600" cy="259045"/>
    <xdr:sp macro="" textlink="">
      <xdr:nvSpPr>
        <xdr:cNvPr id="433" name="テキスト ボックス 432"/>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35561</xdr:rowOff>
    </xdr:from>
    <xdr:to>
      <xdr:col>21</xdr:col>
      <xdr:colOff>361950</xdr:colOff>
      <xdr:row>78</xdr:row>
      <xdr:rowOff>40132</xdr:rowOff>
    </xdr:to>
    <xdr:cxnSp macro="">
      <xdr:nvCxnSpPr>
        <xdr:cNvPr id="434" name="直線コネクタ 433"/>
        <xdr:cNvCxnSpPr/>
      </xdr:nvCxnSpPr>
      <xdr:spPr>
        <a:xfrm flipV="1">
          <a:off x="13893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64770</xdr:rowOff>
    </xdr:from>
    <xdr:to>
      <xdr:col>21</xdr:col>
      <xdr:colOff>412750</xdr:colOff>
      <xdr:row>75</xdr:row>
      <xdr:rowOff>166370</xdr:rowOff>
    </xdr:to>
    <xdr:sp macro="" textlink="">
      <xdr:nvSpPr>
        <xdr:cNvPr id="435" name="フローチャート : 判断 434"/>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36" name="テキスト ボックス 435"/>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40132</xdr:rowOff>
    </xdr:from>
    <xdr:to>
      <xdr:col>20</xdr:col>
      <xdr:colOff>158750</xdr:colOff>
      <xdr:row>78</xdr:row>
      <xdr:rowOff>99568</xdr:rowOff>
    </xdr:to>
    <xdr:cxnSp macro="">
      <xdr:nvCxnSpPr>
        <xdr:cNvPr id="437" name="直線コネクタ 436"/>
        <xdr:cNvCxnSpPr/>
      </xdr:nvCxnSpPr>
      <xdr:spPr>
        <a:xfrm flipV="1">
          <a:off x="13004800" y="134132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92202</xdr:rowOff>
    </xdr:from>
    <xdr:to>
      <xdr:col>20</xdr:col>
      <xdr:colOff>209550</xdr:colOff>
      <xdr:row>76</xdr:row>
      <xdr:rowOff>22352</xdr:rowOff>
    </xdr:to>
    <xdr:sp macro="" textlink="">
      <xdr:nvSpPr>
        <xdr:cNvPr id="438" name="フローチャート : 判断 437"/>
        <xdr:cNvSpPr/>
      </xdr:nvSpPr>
      <xdr:spPr>
        <a:xfrm>
          <a:off x="13843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32529</xdr:rowOff>
    </xdr:from>
    <xdr:ext cx="762000" cy="259045"/>
    <xdr:sp macro="" textlink="">
      <xdr:nvSpPr>
        <xdr:cNvPr id="439" name="テキスト ボックス 438"/>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85344</xdr:rowOff>
    </xdr:from>
    <xdr:to>
      <xdr:col>19</xdr:col>
      <xdr:colOff>6350</xdr:colOff>
      <xdr:row>75</xdr:row>
      <xdr:rowOff>15494</xdr:rowOff>
    </xdr:to>
    <xdr:sp macro="" textlink="">
      <xdr:nvSpPr>
        <xdr:cNvPr id="440" name="フローチャート : 判断 439"/>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25671</xdr:rowOff>
    </xdr:from>
    <xdr:ext cx="762000" cy="259045"/>
    <xdr:sp macro="" textlink="">
      <xdr:nvSpPr>
        <xdr:cNvPr id="441" name="テキスト ボックス 440"/>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21337</xdr:rowOff>
    </xdr:from>
    <xdr:to>
      <xdr:col>24</xdr:col>
      <xdr:colOff>82550</xdr:colOff>
      <xdr:row>78</xdr:row>
      <xdr:rowOff>122937</xdr:rowOff>
    </xdr:to>
    <xdr:sp macro="" textlink="">
      <xdr:nvSpPr>
        <xdr:cNvPr id="447" name="円/楕円 446"/>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164864</xdr:rowOff>
    </xdr:from>
    <xdr:ext cx="762000" cy="259045"/>
    <xdr:sp macro="" textlink="">
      <xdr:nvSpPr>
        <xdr:cNvPr id="448"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35052</xdr:rowOff>
    </xdr:from>
    <xdr:to>
      <xdr:col>22</xdr:col>
      <xdr:colOff>615950</xdr:colOff>
      <xdr:row>78</xdr:row>
      <xdr:rowOff>136652</xdr:rowOff>
    </xdr:to>
    <xdr:sp macro="" textlink="">
      <xdr:nvSpPr>
        <xdr:cNvPr id="449" name="円/楕円 448"/>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121429</xdr:rowOff>
    </xdr:from>
    <xdr:ext cx="736600" cy="259045"/>
    <xdr:sp macro="" textlink="">
      <xdr:nvSpPr>
        <xdr:cNvPr id="450" name="テキスト ボックス 449"/>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156211</xdr:rowOff>
    </xdr:from>
    <xdr:to>
      <xdr:col>21</xdr:col>
      <xdr:colOff>412750</xdr:colOff>
      <xdr:row>78</xdr:row>
      <xdr:rowOff>86361</xdr:rowOff>
    </xdr:to>
    <xdr:sp macro="" textlink="">
      <xdr:nvSpPr>
        <xdr:cNvPr id="451" name="円/楕円 450"/>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71138</xdr:rowOff>
    </xdr:from>
    <xdr:ext cx="762000" cy="259045"/>
    <xdr:sp macro="" textlink="">
      <xdr:nvSpPr>
        <xdr:cNvPr id="452" name="テキスト ボックス 451"/>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160782</xdr:rowOff>
    </xdr:from>
    <xdr:to>
      <xdr:col>20</xdr:col>
      <xdr:colOff>209550</xdr:colOff>
      <xdr:row>78</xdr:row>
      <xdr:rowOff>90932</xdr:rowOff>
    </xdr:to>
    <xdr:sp macro="" textlink="">
      <xdr:nvSpPr>
        <xdr:cNvPr id="453" name="円/楕円 452"/>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75709</xdr:rowOff>
    </xdr:from>
    <xdr:ext cx="762000" cy="259045"/>
    <xdr:sp macro="" textlink="">
      <xdr:nvSpPr>
        <xdr:cNvPr id="454" name="テキスト ボックス 453"/>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48768</xdr:rowOff>
    </xdr:from>
    <xdr:to>
      <xdr:col>19</xdr:col>
      <xdr:colOff>6350</xdr:colOff>
      <xdr:row>78</xdr:row>
      <xdr:rowOff>150368</xdr:rowOff>
    </xdr:to>
    <xdr:sp macro="" textlink="">
      <xdr:nvSpPr>
        <xdr:cNvPr id="455" name="円/楕円 454"/>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135145</xdr:rowOff>
    </xdr:from>
    <xdr:ext cx="762000" cy="259045"/>
    <xdr:sp macro="" textlink="">
      <xdr:nvSpPr>
        <xdr:cNvPr id="456" name="テキスト ボックス 455"/>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群馬県千代田町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158471</xdr:rowOff>
    </xdr:from>
    <xdr:to>
      <xdr:col>4</xdr:col>
      <xdr:colOff>1117600</xdr:colOff>
      <xdr:row>20</xdr:row>
      <xdr:rowOff>9576</xdr:rowOff>
    </xdr:to>
    <xdr:cxnSp macro="">
      <xdr:nvCxnSpPr>
        <xdr:cNvPr id="49" name="直線コネクタ 48"/>
        <xdr:cNvCxnSpPr/>
      </xdr:nvCxnSpPr>
      <xdr:spPr bwMode="auto">
        <a:xfrm flipV="1">
          <a:off x="5651500" y="2092046"/>
          <a:ext cx="0" cy="13941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153103</xdr:rowOff>
    </xdr:from>
    <xdr:ext cx="762000" cy="259045"/>
    <xdr:sp macro="" textlink="">
      <xdr:nvSpPr>
        <xdr:cNvPr id="50" name="人口1人当たり決算額の推移最小値テキスト130"/>
        <xdr:cNvSpPr txBox="1"/>
      </xdr:nvSpPr>
      <xdr:spPr>
        <a:xfrm>
          <a:off x="5740400" y="345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77,328</a:t>
          </a:r>
          <a:endParaRPr kumimoji="1" lang="ja-JP" altLang="en-US" sz="1000" b="1">
            <a:latin typeface="ＭＳ Ｐゴシック"/>
          </a:endParaRPr>
        </a:p>
      </xdr:txBody>
    </xdr:sp>
    <xdr:clientData/>
  </xdr:oneCellAnchor>
  <xdr:twoCellAnchor>
    <xdr:from>
      <xdr:col>4</xdr:col>
      <xdr:colOff>1028700</xdr:colOff>
      <xdr:row>20</xdr:row>
      <xdr:rowOff>9576</xdr:rowOff>
    </xdr:from>
    <xdr:to>
      <xdr:col>5</xdr:col>
      <xdr:colOff>73025</xdr:colOff>
      <xdr:row>20</xdr:row>
      <xdr:rowOff>9576</xdr:rowOff>
    </xdr:to>
    <xdr:cxnSp macro="">
      <xdr:nvCxnSpPr>
        <xdr:cNvPr id="51" name="直線コネクタ 50"/>
        <xdr:cNvCxnSpPr/>
      </xdr:nvCxnSpPr>
      <xdr:spPr bwMode="auto">
        <a:xfrm>
          <a:off x="5562600" y="3486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73398</xdr:rowOff>
    </xdr:from>
    <xdr:ext cx="762000" cy="259045"/>
    <xdr:sp macro="" textlink="">
      <xdr:nvSpPr>
        <xdr:cNvPr id="52" name="人口1人当たり決算額の推移最大値テキスト130"/>
        <xdr:cNvSpPr txBox="1"/>
      </xdr:nvSpPr>
      <xdr:spPr>
        <a:xfrm>
          <a:off x="5740400" y="18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223,696</a:t>
          </a:r>
          <a:endParaRPr kumimoji="1" lang="ja-JP" altLang="en-US" sz="1000" b="1">
            <a:latin typeface="ＭＳ Ｐゴシック"/>
          </a:endParaRPr>
        </a:p>
      </xdr:txBody>
    </xdr:sp>
    <xdr:clientData/>
  </xdr:oneCellAnchor>
  <xdr:twoCellAnchor>
    <xdr:from>
      <xdr:col>4</xdr:col>
      <xdr:colOff>1028700</xdr:colOff>
      <xdr:row>11</xdr:row>
      <xdr:rowOff>158471</xdr:rowOff>
    </xdr:from>
    <xdr:to>
      <xdr:col>5</xdr:col>
      <xdr:colOff>73025</xdr:colOff>
      <xdr:row>11</xdr:row>
      <xdr:rowOff>158471</xdr:rowOff>
    </xdr:to>
    <xdr:cxnSp macro="">
      <xdr:nvCxnSpPr>
        <xdr:cNvPr id="53" name="直線コネクタ 52"/>
        <xdr:cNvCxnSpPr/>
      </xdr:nvCxnSpPr>
      <xdr:spPr bwMode="auto">
        <a:xfrm>
          <a:off x="5562600" y="20920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171310</xdr:rowOff>
    </xdr:from>
    <xdr:to>
      <xdr:col>4</xdr:col>
      <xdr:colOff>1117600</xdr:colOff>
      <xdr:row>19</xdr:row>
      <xdr:rowOff>35722</xdr:rowOff>
    </xdr:to>
    <xdr:cxnSp macro="">
      <xdr:nvCxnSpPr>
        <xdr:cNvPr id="54" name="直線コネクタ 53"/>
        <xdr:cNvCxnSpPr/>
      </xdr:nvCxnSpPr>
      <xdr:spPr bwMode="auto">
        <a:xfrm flipV="1">
          <a:off x="5003800" y="3305035"/>
          <a:ext cx="647700" cy="35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10841</xdr:rowOff>
    </xdr:from>
    <xdr:ext cx="762000" cy="259045"/>
    <xdr:sp macro="" textlink="">
      <xdr:nvSpPr>
        <xdr:cNvPr id="55" name="人口1人当たり決算額の推移平均値テキスト130"/>
        <xdr:cNvSpPr txBox="1"/>
      </xdr:nvSpPr>
      <xdr:spPr>
        <a:xfrm>
          <a:off x="5740400" y="297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165764</xdr:rowOff>
    </xdr:from>
    <xdr:to>
      <xdr:col>5</xdr:col>
      <xdr:colOff>34925</xdr:colOff>
      <xdr:row>18</xdr:row>
      <xdr:rowOff>95914</xdr:rowOff>
    </xdr:to>
    <xdr:sp macro="" textlink="">
      <xdr:nvSpPr>
        <xdr:cNvPr id="56" name="フローチャート : 判断 55"/>
        <xdr:cNvSpPr/>
      </xdr:nvSpPr>
      <xdr:spPr bwMode="auto">
        <a:xfrm>
          <a:off x="5600700" y="31280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16339</xdr:rowOff>
    </xdr:from>
    <xdr:to>
      <xdr:col>4</xdr:col>
      <xdr:colOff>469900</xdr:colOff>
      <xdr:row>19</xdr:row>
      <xdr:rowOff>35722</xdr:rowOff>
    </xdr:to>
    <xdr:cxnSp macro="">
      <xdr:nvCxnSpPr>
        <xdr:cNvPr id="57" name="直線コネクタ 56"/>
        <xdr:cNvCxnSpPr/>
      </xdr:nvCxnSpPr>
      <xdr:spPr bwMode="auto">
        <a:xfrm>
          <a:off x="4305300" y="3321514"/>
          <a:ext cx="698500" cy="19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69285</xdr:rowOff>
    </xdr:from>
    <xdr:to>
      <xdr:col>4</xdr:col>
      <xdr:colOff>520700</xdr:colOff>
      <xdr:row>18</xdr:row>
      <xdr:rowOff>170885</xdr:rowOff>
    </xdr:to>
    <xdr:sp macro="" textlink="">
      <xdr:nvSpPr>
        <xdr:cNvPr id="58" name="フローチャート : 判断 57"/>
        <xdr:cNvSpPr/>
      </xdr:nvSpPr>
      <xdr:spPr bwMode="auto">
        <a:xfrm>
          <a:off x="4953000" y="3203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9612</xdr:rowOff>
    </xdr:from>
    <xdr:ext cx="736600" cy="259045"/>
    <xdr:sp macro="" textlink="">
      <xdr:nvSpPr>
        <xdr:cNvPr id="59" name="テキスト ボックス 58"/>
        <xdr:cNvSpPr txBox="1"/>
      </xdr:nvSpPr>
      <xdr:spPr>
        <a:xfrm>
          <a:off x="4622800" y="297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157271</xdr:rowOff>
    </xdr:from>
    <xdr:to>
      <xdr:col>3</xdr:col>
      <xdr:colOff>904875</xdr:colOff>
      <xdr:row>19</xdr:row>
      <xdr:rowOff>16339</xdr:rowOff>
    </xdr:to>
    <xdr:cxnSp macro="">
      <xdr:nvCxnSpPr>
        <xdr:cNvPr id="60" name="直線コネクタ 59"/>
        <xdr:cNvCxnSpPr/>
      </xdr:nvCxnSpPr>
      <xdr:spPr bwMode="auto">
        <a:xfrm>
          <a:off x="3606800" y="3290996"/>
          <a:ext cx="698500" cy="30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63713</xdr:rowOff>
    </xdr:from>
    <xdr:to>
      <xdr:col>3</xdr:col>
      <xdr:colOff>955675</xdr:colOff>
      <xdr:row>18</xdr:row>
      <xdr:rowOff>165313</xdr:rowOff>
    </xdr:to>
    <xdr:sp macro="" textlink="">
      <xdr:nvSpPr>
        <xdr:cNvPr id="61" name="フローチャート : 判断 60"/>
        <xdr:cNvSpPr/>
      </xdr:nvSpPr>
      <xdr:spPr bwMode="auto">
        <a:xfrm>
          <a:off x="4254500" y="319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4040</xdr:rowOff>
    </xdr:from>
    <xdr:ext cx="762000" cy="259045"/>
    <xdr:sp macro="" textlink="">
      <xdr:nvSpPr>
        <xdr:cNvPr id="62" name="テキスト ボックス 61"/>
        <xdr:cNvSpPr txBox="1"/>
      </xdr:nvSpPr>
      <xdr:spPr>
        <a:xfrm>
          <a:off x="3924300" y="296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152508</xdr:rowOff>
    </xdr:from>
    <xdr:to>
      <xdr:col>3</xdr:col>
      <xdr:colOff>206375</xdr:colOff>
      <xdr:row>18</xdr:row>
      <xdr:rowOff>157271</xdr:rowOff>
    </xdr:to>
    <xdr:cxnSp macro="">
      <xdr:nvCxnSpPr>
        <xdr:cNvPr id="63" name="直線コネクタ 62"/>
        <xdr:cNvCxnSpPr/>
      </xdr:nvCxnSpPr>
      <xdr:spPr bwMode="auto">
        <a:xfrm>
          <a:off x="2908300" y="3286233"/>
          <a:ext cx="698500" cy="4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12659</xdr:rowOff>
    </xdr:from>
    <xdr:to>
      <xdr:col>3</xdr:col>
      <xdr:colOff>257175</xdr:colOff>
      <xdr:row>18</xdr:row>
      <xdr:rowOff>114259</xdr:rowOff>
    </xdr:to>
    <xdr:sp macro="" textlink="">
      <xdr:nvSpPr>
        <xdr:cNvPr id="64" name="フローチャート : 判断 63"/>
        <xdr:cNvSpPr/>
      </xdr:nvSpPr>
      <xdr:spPr bwMode="auto">
        <a:xfrm>
          <a:off x="3556000" y="31463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124436</xdr:rowOff>
    </xdr:from>
    <xdr:ext cx="762000" cy="259045"/>
    <xdr:sp macro="" textlink="">
      <xdr:nvSpPr>
        <xdr:cNvPr id="65" name="テキスト ボックス 64"/>
        <xdr:cNvSpPr txBox="1"/>
      </xdr:nvSpPr>
      <xdr:spPr>
        <a:xfrm>
          <a:off x="3225800" y="291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114224</xdr:rowOff>
    </xdr:from>
    <xdr:to>
      <xdr:col>2</xdr:col>
      <xdr:colOff>692150</xdr:colOff>
      <xdr:row>18</xdr:row>
      <xdr:rowOff>44374</xdr:rowOff>
    </xdr:to>
    <xdr:sp macro="" textlink="">
      <xdr:nvSpPr>
        <xdr:cNvPr id="66" name="フローチャート : 判断 65"/>
        <xdr:cNvSpPr/>
      </xdr:nvSpPr>
      <xdr:spPr bwMode="auto">
        <a:xfrm>
          <a:off x="2857500" y="30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54551</xdr:rowOff>
    </xdr:from>
    <xdr:ext cx="762000" cy="259045"/>
    <xdr:sp macro="" textlink="">
      <xdr:nvSpPr>
        <xdr:cNvPr id="67" name="テキスト ボックス 66"/>
        <xdr:cNvSpPr txBox="1"/>
      </xdr:nvSpPr>
      <xdr:spPr>
        <a:xfrm>
          <a:off x="2527300" y="28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120510</xdr:rowOff>
    </xdr:from>
    <xdr:to>
      <xdr:col>5</xdr:col>
      <xdr:colOff>34925</xdr:colOff>
      <xdr:row>19</xdr:row>
      <xdr:rowOff>50660</xdr:rowOff>
    </xdr:to>
    <xdr:sp macro="" textlink="">
      <xdr:nvSpPr>
        <xdr:cNvPr id="73" name="円/楕円 72"/>
        <xdr:cNvSpPr/>
      </xdr:nvSpPr>
      <xdr:spPr bwMode="auto">
        <a:xfrm>
          <a:off x="5600700" y="3254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92587</xdr:rowOff>
    </xdr:from>
    <xdr:ext cx="762000" cy="259045"/>
    <xdr:sp macro="" textlink="">
      <xdr:nvSpPr>
        <xdr:cNvPr id="74" name="人口1人当たり決算額の推移該当値テキスト130"/>
        <xdr:cNvSpPr txBox="1"/>
      </xdr:nvSpPr>
      <xdr:spPr>
        <a:xfrm>
          <a:off x="5740400" y="32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96,348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156372</xdr:rowOff>
    </xdr:from>
    <xdr:to>
      <xdr:col>4</xdr:col>
      <xdr:colOff>520700</xdr:colOff>
      <xdr:row>19</xdr:row>
      <xdr:rowOff>86522</xdr:rowOff>
    </xdr:to>
    <xdr:sp macro="" textlink="">
      <xdr:nvSpPr>
        <xdr:cNvPr id="75" name="円/楕円 74"/>
        <xdr:cNvSpPr/>
      </xdr:nvSpPr>
      <xdr:spPr bwMode="auto">
        <a:xfrm>
          <a:off x="4953000" y="3290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71299</xdr:rowOff>
    </xdr:from>
    <xdr:ext cx="736600" cy="259045"/>
    <xdr:sp macro="" textlink="">
      <xdr:nvSpPr>
        <xdr:cNvPr id="76" name="テキスト ボックス 75"/>
        <xdr:cNvSpPr txBox="1"/>
      </xdr:nvSpPr>
      <xdr:spPr>
        <a:xfrm>
          <a:off x="4622800" y="3376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92,583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136989</xdr:rowOff>
    </xdr:from>
    <xdr:to>
      <xdr:col>3</xdr:col>
      <xdr:colOff>955675</xdr:colOff>
      <xdr:row>19</xdr:row>
      <xdr:rowOff>67139</xdr:rowOff>
    </xdr:to>
    <xdr:sp macro="" textlink="">
      <xdr:nvSpPr>
        <xdr:cNvPr id="77" name="円/楕円 76"/>
        <xdr:cNvSpPr/>
      </xdr:nvSpPr>
      <xdr:spPr bwMode="auto">
        <a:xfrm>
          <a:off x="4254500" y="3270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51916</xdr:rowOff>
    </xdr:from>
    <xdr:ext cx="762000" cy="259045"/>
    <xdr:sp macro="" textlink="">
      <xdr:nvSpPr>
        <xdr:cNvPr id="78" name="テキスト ボックス 77"/>
        <xdr:cNvSpPr txBox="1"/>
      </xdr:nvSpPr>
      <xdr:spPr>
        <a:xfrm>
          <a:off x="3924300" y="33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94,618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106470</xdr:rowOff>
    </xdr:from>
    <xdr:to>
      <xdr:col>3</xdr:col>
      <xdr:colOff>257175</xdr:colOff>
      <xdr:row>19</xdr:row>
      <xdr:rowOff>36620</xdr:rowOff>
    </xdr:to>
    <xdr:sp macro="" textlink="">
      <xdr:nvSpPr>
        <xdr:cNvPr id="79" name="円/楕円 78"/>
        <xdr:cNvSpPr/>
      </xdr:nvSpPr>
      <xdr:spPr bwMode="auto">
        <a:xfrm>
          <a:off x="3556000" y="3240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21398</xdr:rowOff>
    </xdr:from>
    <xdr:ext cx="762000" cy="259045"/>
    <xdr:sp macro="" textlink="">
      <xdr:nvSpPr>
        <xdr:cNvPr id="80" name="テキスト ボックス 79"/>
        <xdr:cNvSpPr txBox="1"/>
      </xdr:nvSpPr>
      <xdr:spPr>
        <a:xfrm>
          <a:off x="3225800" y="33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97,822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101708</xdr:rowOff>
    </xdr:from>
    <xdr:to>
      <xdr:col>2</xdr:col>
      <xdr:colOff>692150</xdr:colOff>
      <xdr:row>19</xdr:row>
      <xdr:rowOff>31858</xdr:rowOff>
    </xdr:to>
    <xdr:sp macro="" textlink="">
      <xdr:nvSpPr>
        <xdr:cNvPr id="81" name="円/楕円 80"/>
        <xdr:cNvSpPr/>
      </xdr:nvSpPr>
      <xdr:spPr bwMode="auto">
        <a:xfrm>
          <a:off x="2857500" y="3235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16635</xdr:rowOff>
    </xdr:from>
    <xdr:ext cx="762000" cy="259045"/>
    <xdr:sp macro="" textlink="">
      <xdr:nvSpPr>
        <xdr:cNvPr id="82" name="テキスト ボックス 81"/>
        <xdr:cNvSpPr txBox="1"/>
      </xdr:nvSpPr>
      <xdr:spPr>
        <a:xfrm>
          <a:off x="2527300" y="332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8" name="テキスト ボックス 97"/>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9" name="直線コネクタ 98"/>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100" name="テキスト ボックス 99"/>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1" name="直線コネクタ 100"/>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2" name="テキスト ボックス 101"/>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3" name="直線コネクタ 102"/>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4" name="テキスト ボックス 103"/>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5" name="直線コネクタ 104"/>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6" name="テキスト ボックス 105"/>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194940</xdr:rowOff>
    </xdr:from>
    <xdr:to>
      <xdr:col>4</xdr:col>
      <xdr:colOff>1117600</xdr:colOff>
      <xdr:row>38</xdr:row>
      <xdr:rowOff>25319</xdr:rowOff>
    </xdr:to>
    <xdr:cxnSp macro="">
      <xdr:nvCxnSpPr>
        <xdr:cNvPr id="110" name="直線コネクタ 109"/>
        <xdr:cNvCxnSpPr/>
      </xdr:nvCxnSpPr>
      <xdr:spPr bwMode="auto">
        <a:xfrm flipV="1">
          <a:off x="5651500" y="6119490"/>
          <a:ext cx="0" cy="1373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340296</xdr:rowOff>
    </xdr:from>
    <xdr:ext cx="762000" cy="259045"/>
    <xdr:sp macro="" textlink="">
      <xdr:nvSpPr>
        <xdr:cNvPr id="111" name="人口1人当たり決算額の推移最小値テキスト445"/>
        <xdr:cNvSpPr txBox="1"/>
      </xdr:nvSpPr>
      <xdr:spPr>
        <a:xfrm>
          <a:off x="5740400" y="746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9,724</a:t>
          </a:r>
          <a:endParaRPr kumimoji="1" lang="ja-JP" altLang="en-US" sz="1000" b="1">
            <a:latin typeface="ＭＳ Ｐゴシック"/>
          </a:endParaRPr>
        </a:p>
      </xdr:txBody>
    </xdr:sp>
    <xdr:clientData/>
  </xdr:oneCellAnchor>
  <xdr:twoCellAnchor>
    <xdr:from>
      <xdr:col>4</xdr:col>
      <xdr:colOff>1028700</xdr:colOff>
      <xdr:row>38</xdr:row>
      <xdr:rowOff>25319</xdr:rowOff>
    </xdr:from>
    <xdr:to>
      <xdr:col>5</xdr:col>
      <xdr:colOff>73025</xdr:colOff>
      <xdr:row>38</xdr:row>
      <xdr:rowOff>25319</xdr:rowOff>
    </xdr:to>
    <xdr:cxnSp macro="">
      <xdr:nvCxnSpPr>
        <xdr:cNvPr id="112" name="直線コネクタ 111"/>
        <xdr:cNvCxnSpPr/>
      </xdr:nvCxnSpPr>
      <xdr:spPr bwMode="auto">
        <a:xfrm>
          <a:off x="5562600" y="74929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109867</xdr:rowOff>
    </xdr:from>
    <xdr:ext cx="762000" cy="259045"/>
    <xdr:sp macro="" textlink="">
      <xdr:nvSpPr>
        <xdr:cNvPr id="113" name="人口1人当たり決算額の推移最大値テキスト445"/>
        <xdr:cNvSpPr txBox="1"/>
      </xdr:nvSpPr>
      <xdr:spPr>
        <a:xfrm>
          <a:off x="5740400" y="586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39,764</a:t>
          </a:r>
          <a:endParaRPr kumimoji="1" lang="ja-JP" altLang="en-US" sz="1000" b="1">
            <a:latin typeface="ＭＳ Ｐゴシック"/>
          </a:endParaRPr>
        </a:p>
      </xdr:txBody>
    </xdr:sp>
    <xdr:clientData/>
  </xdr:oneCellAnchor>
  <xdr:twoCellAnchor>
    <xdr:from>
      <xdr:col>4</xdr:col>
      <xdr:colOff>1028700</xdr:colOff>
      <xdr:row>33</xdr:row>
      <xdr:rowOff>194940</xdr:rowOff>
    </xdr:from>
    <xdr:to>
      <xdr:col>5</xdr:col>
      <xdr:colOff>73025</xdr:colOff>
      <xdr:row>33</xdr:row>
      <xdr:rowOff>194940</xdr:rowOff>
    </xdr:to>
    <xdr:cxnSp macro="">
      <xdr:nvCxnSpPr>
        <xdr:cNvPr id="114" name="直線コネクタ 113"/>
        <xdr:cNvCxnSpPr/>
      </xdr:nvCxnSpPr>
      <xdr:spPr bwMode="auto">
        <a:xfrm>
          <a:off x="5562600" y="611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63221</xdr:rowOff>
    </xdr:from>
    <xdr:to>
      <xdr:col>4</xdr:col>
      <xdr:colOff>1117600</xdr:colOff>
      <xdr:row>37</xdr:row>
      <xdr:rowOff>168148</xdr:rowOff>
    </xdr:to>
    <xdr:cxnSp macro="">
      <xdr:nvCxnSpPr>
        <xdr:cNvPr id="115" name="直線コネクタ 114"/>
        <xdr:cNvCxnSpPr/>
      </xdr:nvCxnSpPr>
      <xdr:spPr bwMode="auto">
        <a:xfrm flipV="1">
          <a:off x="5003800" y="7016471"/>
          <a:ext cx="647700" cy="276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108318</xdr:rowOff>
    </xdr:from>
    <xdr:ext cx="762000" cy="259045"/>
    <xdr:sp macro="" textlink="">
      <xdr:nvSpPr>
        <xdr:cNvPr id="116" name="人口1人当たり決算額の推移平均値テキスト445"/>
        <xdr:cNvSpPr txBox="1"/>
      </xdr:nvSpPr>
      <xdr:spPr>
        <a:xfrm>
          <a:off x="5740400" y="6718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263241</xdr:rowOff>
    </xdr:from>
    <xdr:to>
      <xdr:col>5</xdr:col>
      <xdr:colOff>34925</xdr:colOff>
      <xdr:row>36</xdr:row>
      <xdr:rowOff>21941</xdr:rowOff>
    </xdr:to>
    <xdr:sp macro="" textlink="">
      <xdr:nvSpPr>
        <xdr:cNvPr id="117" name="フローチャート : 判断 116"/>
        <xdr:cNvSpPr/>
      </xdr:nvSpPr>
      <xdr:spPr bwMode="auto">
        <a:xfrm>
          <a:off x="5600700" y="68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168148</xdr:rowOff>
    </xdr:from>
    <xdr:to>
      <xdr:col>4</xdr:col>
      <xdr:colOff>469900</xdr:colOff>
      <xdr:row>37</xdr:row>
      <xdr:rowOff>205410</xdr:rowOff>
    </xdr:to>
    <xdr:cxnSp macro="">
      <xdr:nvCxnSpPr>
        <xdr:cNvPr id="118" name="直線コネクタ 117"/>
        <xdr:cNvCxnSpPr/>
      </xdr:nvCxnSpPr>
      <xdr:spPr bwMode="auto">
        <a:xfrm flipV="1">
          <a:off x="4305300" y="7292848"/>
          <a:ext cx="698500" cy="37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139385</xdr:rowOff>
    </xdr:from>
    <xdr:to>
      <xdr:col>4</xdr:col>
      <xdr:colOff>520700</xdr:colOff>
      <xdr:row>35</xdr:row>
      <xdr:rowOff>240985</xdr:rowOff>
    </xdr:to>
    <xdr:sp macro="" textlink="">
      <xdr:nvSpPr>
        <xdr:cNvPr id="119" name="フローチャート : 判断 118"/>
        <xdr:cNvSpPr/>
      </xdr:nvSpPr>
      <xdr:spPr bwMode="auto">
        <a:xfrm>
          <a:off x="49530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251162</xdr:rowOff>
    </xdr:from>
    <xdr:ext cx="736600" cy="259045"/>
    <xdr:sp macro="" textlink="">
      <xdr:nvSpPr>
        <xdr:cNvPr id="120" name="テキスト ボックス 119"/>
        <xdr:cNvSpPr txBox="1"/>
      </xdr:nvSpPr>
      <xdr:spPr>
        <a:xfrm>
          <a:off x="4622800" y="651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102585</xdr:rowOff>
    </xdr:from>
    <xdr:to>
      <xdr:col>3</xdr:col>
      <xdr:colOff>904875</xdr:colOff>
      <xdr:row>37</xdr:row>
      <xdr:rowOff>205410</xdr:rowOff>
    </xdr:to>
    <xdr:cxnSp macro="">
      <xdr:nvCxnSpPr>
        <xdr:cNvPr id="121" name="直線コネクタ 120"/>
        <xdr:cNvCxnSpPr/>
      </xdr:nvCxnSpPr>
      <xdr:spPr bwMode="auto">
        <a:xfrm>
          <a:off x="3606800" y="7227285"/>
          <a:ext cx="698500" cy="102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98146</xdr:rowOff>
    </xdr:from>
    <xdr:to>
      <xdr:col>3</xdr:col>
      <xdr:colOff>955675</xdr:colOff>
      <xdr:row>35</xdr:row>
      <xdr:rowOff>199746</xdr:rowOff>
    </xdr:to>
    <xdr:sp macro="" textlink="">
      <xdr:nvSpPr>
        <xdr:cNvPr id="122" name="フローチャート : 判断 121"/>
        <xdr:cNvSpPr/>
      </xdr:nvSpPr>
      <xdr:spPr bwMode="auto">
        <a:xfrm>
          <a:off x="42545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209923</xdr:rowOff>
    </xdr:from>
    <xdr:ext cx="762000" cy="259045"/>
    <xdr:sp macro="" textlink="">
      <xdr:nvSpPr>
        <xdr:cNvPr id="123" name="テキスト ボックス 122"/>
        <xdr:cNvSpPr txBox="1"/>
      </xdr:nvSpPr>
      <xdr:spPr>
        <a:xfrm>
          <a:off x="3924300" y="64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102585</xdr:rowOff>
    </xdr:from>
    <xdr:to>
      <xdr:col>3</xdr:col>
      <xdr:colOff>206375</xdr:colOff>
      <xdr:row>37</xdr:row>
      <xdr:rowOff>197455</xdr:rowOff>
    </xdr:to>
    <xdr:cxnSp macro="">
      <xdr:nvCxnSpPr>
        <xdr:cNvPr id="124" name="直線コネクタ 123"/>
        <xdr:cNvCxnSpPr/>
      </xdr:nvCxnSpPr>
      <xdr:spPr bwMode="auto">
        <a:xfrm flipV="1">
          <a:off x="2908300" y="7227285"/>
          <a:ext cx="698500" cy="94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330174</xdr:rowOff>
    </xdr:from>
    <xdr:to>
      <xdr:col>3</xdr:col>
      <xdr:colOff>257175</xdr:colOff>
      <xdr:row>35</xdr:row>
      <xdr:rowOff>88874</xdr:rowOff>
    </xdr:to>
    <xdr:sp macro="" textlink="">
      <xdr:nvSpPr>
        <xdr:cNvPr id="125" name="フローチャート : 判断 124"/>
        <xdr:cNvSpPr/>
      </xdr:nvSpPr>
      <xdr:spPr bwMode="auto">
        <a:xfrm>
          <a:off x="35560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99051</xdr:rowOff>
    </xdr:from>
    <xdr:ext cx="762000" cy="259045"/>
    <xdr:sp macro="" textlink="">
      <xdr:nvSpPr>
        <xdr:cNvPr id="126" name="テキスト ボックス 125"/>
        <xdr:cNvSpPr txBox="1"/>
      </xdr:nvSpPr>
      <xdr:spPr>
        <a:xfrm>
          <a:off x="3225800" y="636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54894</xdr:rowOff>
    </xdr:from>
    <xdr:to>
      <xdr:col>2</xdr:col>
      <xdr:colOff>692150</xdr:colOff>
      <xdr:row>34</xdr:row>
      <xdr:rowOff>156494</xdr:rowOff>
    </xdr:to>
    <xdr:sp macro="" textlink="">
      <xdr:nvSpPr>
        <xdr:cNvPr id="127" name="フローチャート : 判断 126"/>
        <xdr:cNvSpPr/>
      </xdr:nvSpPr>
      <xdr:spPr bwMode="auto">
        <a:xfrm>
          <a:off x="28575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166671</xdr:rowOff>
    </xdr:from>
    <xdr:ext cx="762000" cy="259045"/>
    <xdr:sp macro="" textlink="">
      <xdr:nvSpPr>
        <xdr:cNvPr id="128" name="テキスト ボックス 127"/>
        <xdr:cNvSpPr txBox="1"/>
      </xdr:nvSpPr>
      <xdr:spPr>
        <a:xfrm>
          <a:off x="2527300" y="609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12421</xdr:rowOff>
    </xdr:from>
    <xdr:to>
      <xdr:col>5</xdr:col>
      <xdr:colOff>34925</xdr:colOff>
      <xdr:row>36</xdr:row>
      <xdr:rowOff>114021</xdr:rowOff>
    </xdr:to>
    <xdr:sp macro="" textlink="">
      <xdr:nvSpPr>
        <xdr:cNvPr id="134" name="円/楕円 133"/>
        <xdr:cNvSpPr/>
      </xdr:nvSpPr>
      <xdr:spPr bwMode="auto">
        <a:xfrm>
          <a:off x="5600700" y="6965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327398</xdr:rowOff>
    </xdr:from>
    <xdr:ext cx="762000" cy="259045"/>
    <xdr:sp macro="" textlink="">
      <xdr:nvSpPr>
        <xdr:cNvPr id="135" name="人口1人当たり決算額の推移該当値テキスト445"/>
        <xdr:cNvSpPr txBox="1"/>
      </xdr:nvSpPr>
      <xdr:spPr>
        <a:xfrm>
          <a:off x="5740400" y="69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20,145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117348</xdr:rowOff>
    </xdr:from>
    <xdr:to>
      <xdr:col>4</xdr:col>
      <xdr:colOff>520700</xdr:colOff>
      <xdr:row>37</xdr:row>
      <xdr:rowOff>218948</xdr:rowOff>
    </xdr:to>
    <xdr:sp macro="" textlink="">
      <xdr:nvSpPr>
        <xdr:cNvPr id="136" name="円/楕円 135"/>
        <xdr:cNvSpPr/>
      </xdr:nvSpPr>
      <xdr:spPr bwMode="auto">
        <a:xfrm>
          <a:off x="4953000" y="7242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203725</xdr:rowOff>
    </xdr:from>
    <xdr:ext cx="736600" cy="259045"/>
    <xdr:sp macro="" textlink="">
      <xdr:nvSpPr>
        <xdr:cNvPr id="137" name="テキスト ボックス 136"/>
        <xdr:cNvSpPr txBox="1"/>
      </xdr:nvSpPr>
      <xdr:spPr>
        <a:xfrm>
          <a:off x="4622800" y="732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154610</xdr:rowOff>
    </xdr:from>
    <xdr:to>
      <xdr:col>3</xdr:col>
      <xdr:colOff>955675</xdr:colOff>
      <xdr:row>37</xdr:row>
      <xdr:rowOff>256210</xdr:rowOff>
    </xdr:to>
    <xdr:sp macro="" textlink="">
      <xdr:nvSpPr>
        <xdr:cNvPr id="138" name="円/楕円 137"/>
        <xdr:cNvSpPr/>
      </xdr:nvSpPr>
      <xdr:spPr bwMode="auto">
        <a:xfrm>
          <a:off x="4254500" y="7279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240987</xdr:rowOff>
    </xdr:from>
    <xdr:ext cx="762000" cy="259045"/>
    <xdr:sp macro="" textlink="">
      <xdr:nvSpPr>
        <xdr:cNvPr id="139" name="テキスト ボックス 138"/>
        <xdr:cNvSpPr txBox="1"/>
      </xdr:nvSpPr>
      <xdr:spPr>
        <a:xfrm>
          <a:off x="3924300" y="73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51785</xdr:rowOff>
    </xdr:from>
    <xdr:to>
      <xdr:col>3</xdr:col>
      <xdr:colOff>257175</xdr:colOff>
      <xdr:row>37</xdr:row>
      <xdr:rowOff>153385</xdr:rowOff>
    </xdr:to>
    <xdr:sp macro="" textlink="">
      <xdr:nvSpPr>
        <xdr:cNvPr id="140" name="円/楕円 139"/>
        <xdr:cNvSpPr/>
      </xdr:nvSpPr>
      <xdr:spPr bwMode="auto">
        <a:xfrm>
          <a:off x="3556000" y="7176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138162</xdr:rowOff>
    </xdr:from>
    <xdr:ext cx="762000" cy="259045"/>
    <xdr:sp macro="" textlink="">
      <xdr:nvSpPr>
        <xdr:cNvPr id="141" name="テキスト ボックス 140"/>
        <xdr:cNvSpPr txBox="1"/>
      </xdr:nvSpPr>
      <xdr:spPr>
        <a:xfrm>
          <a:off x="3225800" y="726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15,534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146655</xdr:rowOff>
    </xdr:from>
    <xdr:to>
      <xdr:col>2</xdr:col>
      <xdr:colOff>692150</xdr:colOff>
      <xdr:row>37</xdr:row>
      <xdr:rowOff>248255</xdr:rowOff>
    </xdr:to>
    <xdr:sp macro="" textlink="">
      <xdr:nvSpPr>
        <xdr:cNvPr id="142" name="円/楕円 141"/>
        <xdr:cNvSpPr/>
      </xdr:nvSpPr>
      <xdr:spPr bwMode="auto">
        <a:xfrm>
          <a:off x="2857500" y="727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233032</xdr:rowOff>
    </xdr:from>
    <xdr:ext cx="762000" cy="259045"/>
    <xdr:sp macro="" textlink="">
      <xdr:nvSpPr>
        <xdr:cNvPr id="143" name="テキスト ボックス 142"/>
        <xdr:cNvSpPr txBox="1"/>
      </xdr:nvSpPr>
      <xdr:spPr>
        <a:xfrm>
          <a:off x="2527300" y="735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財政調整基金については、取り崩しが多く近年減少傾向にあるものの、取り崩した額を積み戻すように努めており、平成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年度は取り崩した額よりも多く基金を積み戻している。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実質収支については、適正な水準よりもやや高い比率で推移している。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今後も、経費の削減とともに、自主財源である町税を中心とした歳入の確保を図り、基金に頼らない財政運営に努めていく。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連結実質赤字比率については、対象となるすべての会計において黒字であるため、算出されていない。</a:t>
          </a:r>
        </a:p>
        <a:p>
          <a:r>
            <a:rPr kumimoji="1" lang="ja-JP" altLang="en-US" sz="1400">
              <a:latin typeface="ＭＳ ゴシック" pitchFamily="49" charset="-128"/>
              <a:ea typeface="ＭＳ ゴシック" pitchFamily="49" charset="-128"/>
            </a:rPr>
            <a:t>今後も引き続き、健全な財政運営に努めていく。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実質公債費比率は近年ほぼ横ばいであったが、今年度は国の予算貸付金債の償還に係る特定財源がなかったこと等により例年より若干増加した。</a:t>
          </a:r>
        </a:p>
        <a:p>
          <a:r>
            <a:rPr kumimoji="1" lang="ja-JP" altLang="en-US" sz="1400">
              <a:latin typeface="ＭＳ ゴシック" pitchFamily="49" charset="-128"/>
              <a:ea typeface="ＭＳ ゴシック" pitchFamily="49" charset="-128"/>
            </a:rPr>
            <a:t>今後も地方債の借入に当たっては、交付税の参入のある地方債に限定するとともに、借入額が元利償還額を大きく超えないように設定するなど、実質公債費比率の分子を少しでも小さくするよう努めていく。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将来負担比率については、算定開始以来、算出されていない。</a:t>
          </a:r>
        </a:p>
        <a:p>
          <a:r>
            <a:rPr kumimoji="1" lang="ja-JP" altLang="en-US" sz="1400">
              <a:latin typeface="ＭＳ ゴシック" pitchFamily="49" charset="-128"/>
              <a:ea typeface="ＭＳ ゴシック" pitchFamily="49" charset="-128"/>
            </a:rPr>
            <a:t>今後も地方債の借入額が元利償還額を大きく超えないように設定することや基金運用の適正化に努め、将来負担比率の分子について少しでも小さく（マイナス）するよう努めていく。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5293784</v>
      </c>
      <c r="BO4" s="349"/>
      <c r="BP4" s="349"/>
      <c r="BQ4" s="349"/>
      <c r="BR4" s="349"/>
      <c r="BS4" s="349"/>
      <c r="BT4" s="349"/>
      <c r="BU4" s="350"/>
      <c r="BV4" s="348">
        <v>5009779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8.3000000000000007</v>
      </c>
      <c r="CU4" s="355"/>
      <c r="CV4" s="355"/>
      <c r="CW4" s="355"/>
      <c r="CX4" s="355"/>
      <c r="CY4" s="355"/>
      <c r="CZ4" s="355"/>
      <c r="DA4" s="356"/>
      <c r="DB4" s="354">
        <v>7.8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5019640</v>
      </c>
      <c r="BO5" s="386"/>
      <c r="BP5" s="386"/>
      <c r="BQ5" s="386"/>
      <c r="BR5" s="386"/>
      <c r="BS5" s="386"/>
      <c r="BT5" s="386"/>
      <c r="BU5" s="387"/>
      <c r="BV5" s="385">
        <v>4749536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91.1</v>
      </c>
      <c r="CU5" s="383"/>
      <c r="CV5" s="383"/>
      <c r="CW5" s="383"/>
      <c r="CX5" s="383"/>
      <c r="CY5" s="383"/>
      <c r="CZ5" s="383"/>
      <c r="DA5" s="384"/>
      <c r="DB5" s="382">
        <v>90.4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274144</v>
      </c>
      <c r="BO6" s="386"/>
      <c r="BP6" s="386"/>
      <c r="BQ6" s="386"/>
      <c r="BR6" s="386"/>
      <c r="BS6" s="386"/>
      <c r="BT6" s="386"/>
      <c r="BU6" s="387"/>
      <c r="BV6" s="385">
        <v>260243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98.5</v>
      </c>
      <c r="CU6" s="423"/>
      <c r="CV6" s="423"/>
      <c r="CW6" s="423"/>
      <c r="CX6" s="423"/>
      <c r="CY6" s="423"/>
      <c r="CZ6" s="423"/>
      <c r="DA6" s="424"/>
      <c r="DB6" s="422">
        <v>98.5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15909</v>
      </c>
      <c r="BO7" s="386"/>
      <c r="BP7" s="386"/>
      <c r="BQ7" s="386"/>
      <c r="BR7" s="386"/>
      <c r="BS7" s="386"/>
      <c r="BT7" s="386"/>
      <c r="BU7" s="387"/>
      <c r="BV7" s="385">
        <v>18656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3093975</v>
      </c>
      <c r="CU7" s="386"/>
      <c r="CV7" s="386"/>
      <c r="CW7" s="386"/>
      <c r="CX7" s="386"/>
      <c r="CY7" s="386"/>
      <c r="CZ7" s="386"/>
      <c r="DA7" s="387"/>
      <c r="DB7" s="385">
        <v>3085440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258235</v>
      </c>
      <c r="BO8" s="386"/>
      <c r="BP8" s="386"/>
      <c r="BQ8" s="386"/>
      <c r="BR8" s="386"/>
      <c r="BS8" s="386"/>
      <c r="BT8" s="386"/>
      <c r="BU8" s="387"/>
      <c r="BV8" s="385">
        <v>241587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0.79</v>
      </c>
      <c r="CU8" s="426"/>
      <c r="CV8" s="426"/>
      <c r="CW8" s="426"/>
      <c r="CX8" s="426"/>
      <c r="CY8" s="426"/>
      <c r="CZ8" s="426"/>
      <c r="DA8" s="427"/>
      <c r="DB8" s="425">
        <v>0.77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11473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16648</v>
      </c>
      <c r="BO9" s="386"/>
      <c r="BP9" s="386"/>
      <c r="BQ9" s="386"/>
      <c r="BR9" s="386"/>
      <c r="BS9" s="386"/>
      <c r="BT9" s="386"/>
      <c r="BU9" s="387"/>
      <c r="BV9" s="385">
        <v>14757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10.6</v>
      </c>
      <c r="CU9" s="383"/>
      <c r="CV9" s="383"/>
      <c r="CW9" s="383"/>
      <c r="CX9" s="383"/>
      <c r="CY9" s="383"/>
      <c r="CZ9" s="383"/>
      <c r="DA9" s="384"/>
      <c r="DB9" s="382">
        <v>8.8000000000000007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11620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331618</v>
      </c>
      <c r="BO10" s="386"/>
      <c r="BP10" s="386"/>
      <c r="BQ10" s="386"/>
      <c r="BR10" s="386"/>
      <c r="BS10" s="386"/>
      <c r="BT10" s="386"/>
      <c r="BU10" s="387"/>
      <c r="BV10" s="385">
        <v>159816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11689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185300</v>
      </c>
      <c r="BO12" s="386"/>
      <c r="BP12" s="386"/>
      <c r="BQ12" s="386"/>
      <c r="BR12" s="386"/>
      <c r="BS12" s="386"/>
      <c r="BT12" s="386"/>
      <c r="BU12" s="387"/>
      <c r="BV12" s="385">
        <v>131917</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11412</v>
      </c>
      <c r="S13" s="467"/>
      <c r="T13" s="467"/>
      <c r="U13" s="467"/>
      <c r="V13" s="468"/>
      <c r="W13" s="401" t="s">
        <v>123</v>
      </c>
      <c r="X13" s="402"/>
      <c r="Y13" s="402"/>
      <c r="Z13" s="402"/>
      <c r="AA13" s="402"/>
      <c r="AB13" s="392"/>
      <c r="AC13" s="436">
        <v>338</v>
      </c>
      <c r="AD13" s="437"/>
      <c r="AE13" s="437"/>
      <c r="AF13" s="437"/>
      <c r="AG13" s="476"/>
      <c r="AH13" s="436">
        <v>479</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162966</v>
      </c>
      <c r="BO13" s="386"/>
      <c r="BP13" s="386"/>
      <c r="BQ13" s="386"/>
      <c r="BR13" s="386"/>
      <c r="BS13" s="386"/>
      <c r="BT13" s="386"/>
      <c r="BU13" s="387"/>
      <c r="BV13" s="385">
        <v>42656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6.6</v>
      </c>
      <c r="CU13" s="383"/>
      <c r="CV13" s="383"/>
      <c r="CW13" s="383"/>
      <c r="CX13" s="383"/>
      <c r="CY13" s="383"/>
      <c r="CZ13" s="383"/>
      <c r="DA13" s="384"/>
      <c r="DB13" s="382">
        <v>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11880</v>
      </c>
      <c r="S14" s="467"/>
      <c r="T14" s="467"/>
      <c r="U14" s="467"/>
      <c r="V14" s="468"/>
      <c r="W14" s="375"/>
      <c r="X14" s="376"/>
      <c r="Y14" s="376"/>
      <c r="Z14" s="376"/>
      <c r="AA14" s="376"/>
      <c r="AB14" s="365"/>
      <c r="AC14" s="469">
        <v>6.1</v>
      </c>
      <c r="AD14" s="470"/>
      <c r="AE14" s="470"/>
      <c r="AF14" s="470"/>
      <c r="AG14" s="471"/>
      <c r="AH14" s="469">
        <v>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11543</v>
      </c>
      <c r="S15" s="467"/>
      <c r="T15" s="467"/>
      <c r="U15" s="467"/>
      <c r="V15" s="468"/>
      <c r="W15" s="401" t="s">
        <v>130</v>
      </c>
      <c r="X15" s="402"/>
      <c r="Y15" s="402"/>
      <c r="Z15" s="402"/>
      <c r="AA15" s="402"/>
      <c r="AB15" s="392"/>
      <c r="AC15" s="436">
        <v>2412</v>
      </c>
      <c r="AD15" s="437"/>
      <c r="AE15" s="437"/>
      <c r="AF15" s="437"/>
      <c r="AG15" s="476"/>
      <c r="AH15" s="436">
        <v>2707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1865893</v>
      </c>
      <c r="BO15" s="349"/>
      <c r="BP15" s="349"/>
      <c r="BQ15" s="349"/>
      <c r="BR15" s="349"/>
      <c r="BS15" s="349"/>
      <c r="BT15" s="349"/>
      <c r="BU15" s="350"/>
      <c r="BV15" s="348">
        <v>1823723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43.2</v>
      </c>
      <c r="AD16" s="470"/>
      <c r="AE16" s="470"/>
      <c r="AF16" s="470"/>
      <c r="AG16" s="471"/>
      <c r="AH16" s="469">
        <v>45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2313767</v>
      </c>
      <c r="BO16" s="386"/>
      <c r="BP16" s="386"/>
      <c r="BQ16" s="386"/>
      <c r="BR16" s="386"/>
      <c r="BS16" s="386"/>
      <c r="BT16" s="386"/>
      <c r="BU16" s="387"/>
      <c r="BV16" s="385">
        <v>2288389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2832</v>
      </c>
      <c r="AD17" s="437"/>
      <c r="AE17" s="437"/>
      <c r="AF17" s="437"/>
      <c r="AG17" s="476"/>
      <c r="AH17" s="436">
        <v>2807</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2412688</v>
      </c>
      <c r="BO17" s="386"/>
      <c r="BP17" s="386"/>
      <c r="BQ17" s="386"/>
      <c r="BR17" s="386"/>
      <c r="BS17" s="386"/>
      <c r="BT17" s="386"/>
      <c r="BU17" s="387"/>
      <c r="BV17" s="385">
        <v>2370024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21.73</v>
      </c>
      <c r="M18" s="498"/>
      <c r="N18" s="498"/>
      <c r="O18" s="498"/>
      <c r="P18" s="498"/>
      <c r="Q18" s="498"/>
      <c r="R18" s="499"/>
      <c r="S18" s="499"/>
      <c r="T18" s="499"/>
      <c r="U18" s="499"/>
      <c r="V18" s="500"/>
      <c r="W18" s="403"/>
      <c r="X18" s="404"/>
      <c r="Y18" s="404"/>
      <c r="Z18" s="404"/>
      <c r="AA18" s="404"/>
      <c r="AB18" s="395"/>
      <c r="AC18" s="501">
        <v>50.7</v>
      </c>
      <c r="AD18" s="502"/>
      <c r="AE18" s="502"/>
      <c r="AF18" s="502"/>
      <c r="AG18" s="503"/>
      <c r="AH18" s="501">
        <v>46.7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2810918</v>
      </c>
      <c r="BO18" s="386"/>
      <c r="BP18" s="386"/>
      <c r="BQ18" s="386"/>
      <c r="BR18" s="386"/>
      <c r="BS18" s="386"/>
      <c r="BT18" s="386"/>
      <c r="BU18" s="387"/>
      <c r="BV18" s="385">
        <v>2828185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528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4168968</v>
      </c>
      <c r="BO19" s="386"/>
      <c r="BP19" s="386"/>
      <c r="BQ19" s="386"/>
      <c r="BR19" s="386"/>
      <c r="BS19" s="386"/>
      <c r="BT19" s="386"/>
      <c r="BU19" s="387"/>
      <c r="BV19" s="385">
        <v>4007181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3719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3625762</v>
      </c>
      <c r="BO23" s="386"/>
      <c r="BP23" s="386"/>
      <c r="BQ23" s="386"/>
      <c r="BR23" s="386"/>
      <c r="BS23" s="386"/>
      <c r="BT23" s="386"/>
      <c r="BU23" s="387"/>
      <c r="BV23" s="385">
        <v>3656300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5530</v>
      </c>
      <c r="R24" s="437"/>
      <c r="S24" s="437"/>
      <c r="T24" s="437"/>
      <c r="U24" s="437"/>
      <c r="V24" s="476"/>
      <c r="W24" s="531"/>
      <c r="X24" s="519"/>
      <c r="Y24" s="520"/>
      <c r="Z24" s="435" t="s">
        <v>154</v>
      </c>
      <c r="AA24" s="415"/>
      <c r="AB24" s="415"/>
      <c r="AC24" s="415"/>
      <c r="AD24" s="415"/>
      <c r="AE24" s="415"/>
      <c r="AF24" s="415"/>
      <c r="AG24" s="416"/>
      <c r="AH24" s="436">
        <v>91</v>
      </c>
      <c r="AI24" s="437"/>
      <c r="AJ24" s="437"/>
      <c r="AK24" s="437"/>
      <c r="AL24" s="476"/>
      <c r="AM24" s="436">
        <v>260351</v>
      </c>
      <c r="AN24" s="437"/>
      <c r="AO24" s="437"/>
      <c r="AP24" s="437"/>
      <c r="AQ24" s="437"/>
      <c r="AR24" s="476"/>
      <c r="AS24" s="436">
        <v>2861</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3371499</v>
      </c>
      <c r="BO24" s="386"/>
      <c r="BP24" s="386"/>
      <c r="BQ24" s="386"/>
      <c r="BR24" s="386"/>
      <c r="BS24" s="386"/>
      <c r="BT24" s="386"/>
      <c r="BU24" s="387"/>
      <c r="BV24" s="385">
        <v>3317341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5430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25712</v>
      </c>
      <c r="BO25" s="349"/>
      <c r="BP25" s="349"/>
      <c r="BQ25" s="349"/>
      <c r="BR25" s="349"/>
      <c r="BS25" s="349"/>
      <c r="BT25" s="349"/>
      <c r="BU25" s="350"/>
      <c r="BV25" s="348">
        <v>30829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5330</v>
      </c>
      <c r="R26" s="437"/>
      <c r="S26" s="437"/>
      <c r="T26" s="437"/>
      <c r="U26" s="437"/>
      <c r="V26" s="476"/>
      <c r="W26" s="531"/>
      <c r="X26" s="519"/>
      <c r="Y26" s="520"/>
      <c r="Z26" s="435" t="s">
        <v>160</v>
      </c>
      <c r="AA26" s="541"/>
      <c r="AB26" s="541"/>
      <c r="AC26" s="541"/>
      <c r="AD26" s="541"/>
      <c r="AE26" s="541"/>
      <c r="AF26" s="541"/>
      <c r="AG26" s="542"/>
      <c r="AH26" s="436" t="s">
        <v>121</v>
      </c>
      <c r="AI26" s="437"/>
      <c r="AJ26" s="437"/>
      <c r="AK26" s="437"/>
      <c r="AL26" s="476"/>
      <c r="AM26" s="436" t="s">
        <v>121</v>
      </c>
      <c r="AN26" s="437"/>
      <c r="AO26" s="437"/>
      <c r="AP26" s="437"/>
      <c r="AQ26" s="437"/>
      <c r="AR26" s="476"/>
      <c r="AS26" s="436" t="s">
        <v>121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3180</v>
      </c>
      <c r="R27" s="437"/>
      <c r="S27" s="437"/>
      <c r="T27" s="437"/>
      <c r="U27" s="437"/>
      <c r="V27" s="476"/>
      <c r="W27" s="531"/>
      <c r="X27" s="519"/>
      <c r="Y27" s="520"/>
      <c r="Z27" s="435" t="s">
        <v>163</v>
      </c>
      <c r="AA27" s="415"/>
      <c r="AB27" s="415"/>
      <c r="AC27" s="415"/>
      <c r="AD27" s="415"/>
      <c r="AE27" s="415"/>
      <c r="AF27" s="415"/>
      <c r="AG27" s="416"/>
      <c r="AH27" s="436">
        <v>9</v>
      </c>
      <c r="AI27" s="437"/>
      <c r="AJ27" s="437"/>
      <c r="AK27" s="437"/>
      <c r="AL27" s="476"/>
      <c r="AM27" s="436">
        <v>27131</v>
      </c>
      <c r="AN27" s="437"/>
      <c r="AO27" s="437"/>
      <c r="AP27" s="437"/>
      <c r="AQ27" s="437"/>
      <c r="AR27" s="476"/>
      <c r="AS27" s="436">
        <v>3015</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v>200000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2430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1514469</v>
      </c>
      <c r="BO28" s="349"/>
      <c r="BP28" s="349"/>
      <c r="BQ28" s="349"/>
      <c r="BR28" s="349"/>
      <c r="BS28" s="349"/>
      <c r="BT28" s="349"/>
      <c r="BU28" s="350"/>
      <c r="BV28" s="348">
        <v>1368151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10</v>
      </c>
      <c r="M29" s="437"/>
      <c r="N29" s="437"/>
      <c r="O29" s="437"/>
      <c r="P29" s="476"/>
      <c r="Q29" s="436">
        <v>2200</v>
      </c>
      <c r="R29" s="437"/>
      <c r="S29" s="437"/>
      <c r="T29" s="437"/>
      <c r="U29" s="437"/>
      <c r="V29" s="476"/>
      <c r="W29" s="532"/>
      <c r="X29" s="533"/>
      <c r="Y29" s="534"/>
      <c r="Z29" s="435" t="s">
        <v>170</v>
      </c>
      <c r="AA29" s="415"/>
      <c r="AB29" s="415"/>
      <c r="AC29" s="415"/>
      <c r="AD29" s="415"/>
      <c r="AE29" s="415"/>
      <c r="AF29" s="415"/>
      <c r="AG29" s="416"/>
      <c r="AH29" s="436">
        <v>100</v>
      </c>
      <c r="AI29" s="437"/>
      <c r="AJ29" s="437"/>
      <c r="AK29" s="437"/>
      <c r="AL29" s="476"/>
      <c r="AM29" s="436">
        <v>287482</v>
      </c>
      <c r="AN29" s="437"/>
      <c r="AO29" s="437"/>
      <c r="AP29" s="437"/>
      <c r="AQ29" s="437"/>
      <c r="AR29" s="476"/>
      <c r="AS29" s="436">
        <v>2875</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277745</v>
      </c>
      <c r="BO29" s="386"/>
      <c r="BP29" s="386"/>
      <c r="BQ29" s="386"/>
      <c r="BR29" s="386"/>
      <c r="BS29" s="386"/>
      <c r="BT29" s="386"/>
      <c r="BU29" s="387"/>
      <c r="BV29" s="385">
        <v>337468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878735</v>
      </c>
      <c r="BO30" s="555"/>
      <c r="BP30" s="555"/>
      <c r="BQ30" s="555"/>
      <c r="BR30" s="555"/>
      <c r="BS30" s="555"/>
      <c r="BT30" s="555"/>
      <c r="BU30" s="556"/>
      <c r="BV30" s="554">
        <v>848871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館林地区消防組合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西邑楽土地開発公社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邑楽館林医療事務組合（一般会計）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邑楽館林医療事務組合（病院事業会計）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大泉外二町環境衛生施設組合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太田市外三町広域清掃組合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館林衛生施設組合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東毛広域市町村圏振興整備組合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群馬県市町村会館管理組合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群馬県市町村総合事務組合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16</v>
      </c>
      <c r="BX43" s="566"/>
      <c r="BY43" s="567" t="str">
        <f>IF('各会計、関係団体の財政状況及び健全化判断比率'!B77="","",'各会計、関係団体の財政状況及び健全化判断比率'!B77)</f>
        <v>群馬県後期高齢者医療広域連合（一般会計）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9" t="s">
        <v>24</v>
      </c>
      <c r="C41" s="1170"/>
      <c r="D41" s="81"/>
      <c r="E41" s="1175" t="s">
        <v>25</v>
      </c>
      <c r="F41" s="1175"/>
      <c r="G41" s="1175"/>
      <c r="H41" s="1176"/>
      <c r="I41" s="82">
        <v>3602</v>
      </c>
      <c r="J41" s="83">
        <v>3720</v>
      </c>
      <c r="K41" s="83">
        <v>3730</v>
      </c>
      <c r="L41" s="83">
        <v>3656</v>
      </c>
      <c r="M41" s="84">
        <v>3626</v>
      </c>
    </row>
    <row r="42" spans="2:13" ht="27.75" customHeight="1">
      <c r="B42" s="1171"/>
      <c r="C42" s="1172"/>
      <c r="D42" s="85"/>
      <c r="E42" s="1177" t="s">
        <v>26</v>
      </c>
      <c r="F42" s="1177"/>
      <c r="G42" s="1177"/>
      <c r="H42" s="1178"/>
      <c r="I42" s="86">
        <v>14</v>
      </c>
      <c r="J42" s="87">
        <v>12</v>
      </c>
      <c r="K42" s="87">
        <v>9</v>
      </c>
      <c r="L42" s="87">
        <v>7</v>
      </c>
      <c r="M42" s="88">
        <v>5</v>
      </c>
    </row>
    <row r="43" spans="2:13" ht="27.75" customHeight="1">
      <c r="B43" s="1171"/>
      <c r="C43" s="1172"/>
      <c r="D43" s="85"/>
      <c r="E43" s="1177" t="s">
        <v>27</v>
      </c>
      <c r="F43" s="1177"/>
      <c r="G43" s="1177"/>
      <c r="H43" s="1178"/>
      <c r="I43" s="86">
        <v>1284</v>
      </c>
      <c r="J43" s="87">
        <v>1278</v>
      </c>
      <c r="K43" s="87">
        <v>1251</v>
      </c>
      <c r="L43" s="87">
        <v>1237</v>
      </c>
      <c r="M43" s="88">
        <v>1227</v>
      </c>
    </row>
    <row r="44" spans="2:13" ht="27.75" customHeight="1">
      <c r="B44" s="1171"/>
      <c r="C44" s="1172"/>
      <c r="D44" s="85"/>
      <c r="E44" s="1177" t="s">
        <v>28</v>
      </c>
      <c r="F44" s="1177"/>
      <c r="G44" s="1177"/>
      <c r="H44" s="1178"/>
      <c r="I44" s="86">
        <v>289</v>
      </c>
      <c r="J44" s="87">
        <v>246</v>
      </c>
      <c r="K44" s="87">
        <v>239</v>
      </c>
      <c r="L44" s="87">
        <v>276</v>
      </c>
      <c r="M44" s="88">
        <v>401</v>
      </c>
    </row>
    <row r="45" spans="2:13" ht="27.75" customHeight="1">
      <c r="B45" s="1171"/>
      <c r="C45" s="1172"/>
      <c r="D45" s="85"/>
      <c r="E45" s="1177" t="s">
        <v>29</v>
      </c>
      <c r="F45" s="1177"/>
      <c r="G45" s="1177"/>
      <c r="H45" s="1178"/>
      <c r="I45" s="86">
        <v>1250</v>
      </c>
      <c r="J45" s="87">
        <v>1095</v>
      </c>
      <c r="K45" s="87">
        <v>1090</v>
      </c>
      <c r="L45" s="87">
        <v>1072</v>
      </c>
      <c r="M45" s="88">
        <v>964</v>
      </c>
    </row>
    <row r="46" spans="2:13" ht="27.75" customHeight="1">
      <c r="B46" s="1171"/>
      <c r="C46" s="1172"/>
      <c r="D46" s="85"/>
      <c r="E46" s="1177" t="s">
        <v>30</v>
      </c>
      <c r="F46" s="1177"/>
      <c r="G46" s="1177"/>
      <c r="H46" s="1178"/>
      <c r="I46" s="86">
        <v>11</v>
      </c>
      <c r="J46" s="87" t="s">
        <v>474</v>
      </c>
      <c r="K46" s="87">
        <v>1</v>
      </c>
      <c r="L46" s="87" t="s">
        <v>474</v>
      </c>
      <c r="M46" s="88">
        <v>147</v>
      </c>
    </row>
    <row r="47" spans="2:13" ht="27.75" customHeight="1">
      <c r="B47" s="1171"/>
      <c r="C47" s="1172"/>
      <c r="D47" s="85"/>
      <c r="E47" s="1177" t="s">
        <v>31</v>
      </c>
      <c r="F47" s="1177"/>
      <c r="G47" s="1177"/>
      <c r="H47" s="1178"/>
      <c r="I47" s="86" t="s">
        <v>474</v>
      </c>
      <c r="J47" s="87" t="s">
        <v>474</v>
      </c>
      <c r="K47" s="87" t="s">
        <v>474</v>
      </c>
      <c r="L47" s="87" t="s">
        <v>474</v>
      </c>
      <c r="M47" s="88" t="s">
        <v>474</v>
      </c>
    </row>
    <row r="48" spans="2:13" ht="27.75" customHeight="1">
      <c r="B48" s="1173"/>
      <c r="C48" s="1174"/>
      <c r="D48" s="85"/>
      <c r="E48" s="1177" t="s">
        <v>32</v>
      </c>
      <c r="F48" s="1177"/>
      <c r="G48" s="1177"/>
      <c r="H48" s="1178"/>
      <c r="I48" s="86" t="s">
        <v>474</v>
      </c>
      <c r="J48" s="87" t="s">
        <v>474</v>
      </c>
      <c r="K48" s="87" t="s">
        <v>474</v>
      </c>
      <c r="L48" s="87" t="s">
        <v>474</v>
      </c>
      <c r="M48" s="88" t="s">
        <v>474</v>
      </c>
    </row>
    <row r="49" spans="2:13" ht="27.75" customHeight="1">
      <c r="B49" s="1179" t="s">
        <v>33</v>
      </c>
      <c r="C49" s="1180"/>
      <c r="D49" s="89"/>
      <c r="E49" s="1177" t="s">
        <v>34</v>
      </c>
      <c r="F49" s="1177"/>
      <c r="G49" s="1177"/>
      <c r="H49" s="1178"/>
      <c r="I49" s="86">
        <v>2717</v>
      </c>
      <c r="J49" s="87">
        <v>2585</v>
      </c>
      <c r="K49" s="87">
        <v>2641</v>
      </c>
      <c r="L49" s="87">
        <v>2740</v>
      </c>
      <c r="M49" s="88">
        <v>2672</v>
      </c>
    </row>
    <row r="50" spans="2:13" ht="27.75" customHeight="1">
      <c r="B50" s="1171"/>
      <c r="C50" s="1172"/>
      <c r="D50" s="85"/>
      <c r="E50" s="1177" t="s">
        <v>35</v>
      </c>
      <c r="F50" s="1177"/>
      <c r="G50" s="1177"/>
      <c r="H50" s="1178"/>
      <c r="I50" s="86">
        <v>848</v>
      </c>
      <c r="J50" s="87">
        <v>836</v>
      </c>
      <c r="K50" s="87">
        <v>688</v>
      </c>
      <c r="L50" s="87">
        <v>593</v>
      </c>
      <c r="M50" s="88">
        <v>578</v>
      </c>
    </row>
    <row r="51" spans="2:13" ht="27.75" customHeight="1">
      <c r="B51" s="1173"/>
      <c r="C51" s="1174"/>
      <c r="D51" s="85"/>
      <c r="E51" s="1177" t="s">
        <v>36</v>
      </c>
      <c r="F51" s="1177"/>
      <c r="G51" s="1177"/>
      <c r="H51" s="1178"/>
      <c r="I51" s="86">
        <v>3246</v>
      </c>
      <c r="J51" s="87">
        <v>3334</v>
      </c>
      <c r="K51" s="87">
        <v>3480</v>
      </c>
      <c r="L51" s="87">
        <v>3594</v>
      </c>
      <c r="M51" s="88">
        <v>3683</v>
      </c>
    </row>
    <row r="52" spans="2:13" ht="27.75" customHeight="1" thickBot="1">
      <c r="B52" s="1181" t="s">
        <v>37</v>
      </c>
      <c r="C52" s="1182"/>
      <c r="D52" s="90"/>
      <c r="E52" s="1183" t="s">
        <v>38</v>
      </c>
      <c r="F52" s="1183"/>
      <c r="G52" s="1183"/>
      <c r="H52" s="1184"/>
      <c r="I52" s="91">
        <v>-361</v>
      </c>
      <c r="J52" s="92">
        <v>-404</v>
      </c>
      <c r="K52" s="92">
        <v>-488</v>
      </c>
      <c r="L52" s="92">
        <v>-678</v>
      </c>
      <c r="M52" s="93">
        <v>-564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52365</v>
      </c>
      <c r="E3" s="116"/>
      <c r="F3" s="117">
        <v>95443</v>
      </c>
      <c r="G3" s="118"/>
      <c r="H3" s="119"/>
    </row>
    <row r="4" spans="1:8">
      <c r="A4" s="120"/>
      <c r="B4" s="121"/>
      <c r="C4" s="122"/>
      <c r="D4" s="123">
        <v>23318</v>
      </c>
      <c r="E4" s="124"/>
      <c r="F4" s="125">
        <v>48538</v>
      </c>
      <c r="G4" s="126"/>
      <c r="H4" s="127"/>
    </row>
    <row r="5" spans="1:8">
      <c r="A5" s="108" t="s">
        <v>507</v>
      </c>
      <c r="B5" s="113"/>
      <c r="C5" s="114"/>
      <c r="D5" s="115">
        <v>72521</v>
      </c>
      <c r="E5" s="116"/>
      <c r="F5" s="117">
        <v>72729</v>
      </c>
      <c r="G5" s="118"/>
      <c r="H5" s="119"/>
    </row>
    <row r="6" spans="1:8">
      <c r="A6" s="120"/>
      <c r="B6" s="121"/>
      <c r="C6" s="122"/>
      <c r="D6" s="123">
        <v>25248</v>
      </c>
      <c r="E6" s="124"/>
      <c r="F6" s="125">
        <v>36291</v>
      </c>
      <c r="G6" s="126"/>
      <c r="H6" s="127"/>
    </row>
    <row r="7" spans="1:8">
      <c r="A7" s="108" t="s">
        <v>508</v>
      </c>
      <c r="B7" s="113"/>
      <c r="C7" s="114"/>
      <c r="D7" s="115">
        <v>29763</v>
      </c>
      <c r="E7" s="116"/>
      <c r="F7" s="117">
        <v>70317</v>
      </c>
      <c r="G7" s="118"/>
      <c r="H7" s="119"/>
    </row>
    <row r="8" spans="1:8">
      <c r="A8" s="120"/>
      <c r="B8" s="121"/>
      <c r="C8" s="122"/>
      <c r="D8" s="123">
        <v>20562</v>
      </c>
      <c r="E8" s="124"/>
      <c r="F8" s="125">
        <v>35725</v>
      </c>
      <c r="G8" s="126"/>
      <c r="H8" s="127"/>
    </row>
    <row r="9" spans="1:8">
      <c r="A9" s="108" t="s">
        <v>509</v>
      </c>
      <c r="B9" s="113"/>
      <c r="C9" s="114"/>
      <c r="D9" s="115">
        <v>37486</v>
      </c>
      <c r="E9" s="116"/>
      <c r="F9" s="117">
        <v>105751</v>
      </c>
      <c r="G9" s="118"/>
      <c r="H9" s="119"/>
    </row>
    <row r="10" spans="1:8">
      <c r="A10" s="120"/>
      <c r="B10" s="121"/>
      <c r="C10" s="122"/>
      <c r="D10" s="123">
        <v>21855</v>
      </c>
      <c r="E10" s="124"/>
      <c r="F10" s="125">
        <v>49969</v>
      </c>
      <c r="G10" s="126"/>
      <c r="H10" s="127"/>
    </row>
    <row r="11" spans="1:8">
      <c r="A11" s="108" t="s">
        <v>510</v>
      </c>
      <c r="B11" s="113"/>
      <c r="C11" s="114"/>
      <c r="D11" s="115">
        <v>39413</v>
      </c>
      <c r="E11" s="116"/>
      <c r="F11" s="117">
        <v>158564</v>
      </c>
      <c r="G11" s="118"/>
      <c r="H11" s="119"/>
    </row>
    <row r="12" spans="1:8">
      <c r="A12" s="120"/>
      <c r="B12" s="121"/>
      <c r="C12" s="128"/>
      <c r="D12" s="123">
        <v>24554</v>
      </c>
      <c r="E12" s="124"/>
      <c r="F12" s="125">
        <v>48412</v>
      </c>
      <c r="G12" s="126"/>
      <c r="H12" s="127"/>
    </row>
    <row r="13" spans="1:8">
      <c r="A13" s="108"/>
      <c r="B13" s="113"/>
      <c r="C13" s="129"/>
      <c r="D13" s="130">
        <v>46310</v>
      </c>
      <c r="E13" s="131"/>
      <c r="F13" s="132">
        <v>100561</v>
      </c>
      <c r="G13" s="133"/>
      <c r="H13" s="119"/>
    </row>
    <row r="14" spans="1:8">
      <c r="A14" s="120"/>
      <c r="B14" s="121"/>
      <c r="C14" s="122"/>
      <c r="D14" s="123">
        <v>23107</v>
      </c>
      <c r="E14" s="124"/>
      <c r="F14" s="125">
        <v>43787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5.55</v>
      </c>
      <c r="C19" s="134">
        <f>ROUND(VALUE(SUBSTITUTE(実質収支比率等に係る経年分析!G$48,"▲","-")),2)</f>
        <v>9.14</v>
      </c>
      <c r="D19" s="134">
        <f>ROUND(VALUE(SUBSTITUTE(実質収支比率等に係る経年分析!H$48,"▲","-")),2)</f>
        <v>7.53</v>
      </c>
      <c r="E19" s="134">
        <f>ROUND(VALUE(SUBSTITUTE(実質収支比率等に係る経年分析!I$48,"▲","-")),2)</f>
        <v>7.83</v>
      </c>
      <c r="F19" s="134">
        <f>ROUND(VALUE(SUBSTITUTE(実質収支比率等に係る経年分析!J$48,"▲","-")),2)</f>
        <v>8.35</v>
      </c>
    </row>
    <row r="20" spans="1:11">
      <c r="A20" s="134" t="s">
        <v>43</v>
      </c>
      <c r="B20" s="134">
        <f>ROUND(VALUE(SUBSTITUTE(実質収支比率等に係る経年分析!F$47,"▲","-")),2)</f>
        <v>43.98</v>
      </c>
      <c r="C20" s="134">
        <f>ROUND(VALUE(SUBSTITUTE(実質収支比率等に係る経年分析!G$47,"▲","-")),2)</f>
        <v>43.3</v>
      </c>
      <c r="D20" s="134">
        <f>ROUND(VALUE(SUBSTITUTE(実質収支比率等に係る経年分析!H$47,"▲","-")),2)</f>
        <v>44.49</v>
      </c>
      <c r="E20" s="134">
        <f>ROUND(VALUE(SUBSTITUTE(実質収支比率等に係る経年分析!I$47,"▲","-")),2)</f>
        <v>44.34</v>
      </c>
      <c r="F20" s="134">
        <f>ROUND(VALUE(SUBSTITUTE(実質収支比率等に係る経年分析!J$47,"▲","-")),2)</f>
        <v>48.95</v>
      </c>
    </row>
    <row r="21" spans="1:11">
      <c r="A21" s="134" t="s">
        <v>44</v>
      </c>
      <c r="B21" s="134">
        <f>IF(ISNUMBER(VALUE(SUBSTITUTE(実質収支比率等に係る経年分析!F$49,"▲","-"))),ROUND(VALUE(SUBSTITUTE(実質収支比率等に係る経年分析!F$49,"▲","-")),2),NA())</f>
        <v>-1.5</v>
      </c>
      <c r="C21" s="134">
        <f>IF(ISNUMBER(VALUE(SUBSTITUTE(実質収支比率等に係る経年分析!G$49,"▲","-"))),ROUND(VALUE(SUBSTITUTE(実質収支比率等に係る経年分析!G$49,"▲","-")),2),NA())</f>
        <v>2.58</v>
      </c>
      <c r="D21" s="134">
        <f>IF(ISNUMBER(VALUE(SUBSTITUTE(実質収支比率等に係る経年分析!H$49,"▲","-"))),ROUND(VALUE(SUBSTITUTE(実質収支比率等に係る経年分析!H$49,"▲","-")),2),NA())</f>
        <v>-0.15</v>
      </c>
      <c r="E21" s="134">
        <f>IF(ISNUMBER(VALUE(SUBSTITUTE(実質収支比率等に係る経年分析!I$49,"▲","-"))),ROUND(VALUE(SUBSTITUTE(実質収支比率等に係る経年分析!I$49,"▲","-")),2),NA())</f>
        <v>1.38</v>
      </c>
      <c r="F21" s="134">
        <f>IF(ISNUMBER(VALUE(SUBSTITUTE(実質収支比率等に係る経年分析!J$49,"▲","-"))),ROUND(VALUE(SUBSTITUTE(実質収支比率等に係る経年分析!J$49,"▲","-")),2),NA())</f>
        <v>5.27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0.56000000000000005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8.9600000000000009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8.24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5.55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9.1300000000000008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7.52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7.82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8.34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302</v>
      </c>
      <c r="E42" s="136"/>
      <c r="F42" s="136"/>
      <c r="G42" s="136">
        <f>'実質公債費比率（分子）の構造'!L$52</f>
        <v>296</v>
      </c>
      <c r="H42" s="136"/>
      <c r="I42" s="136"/>
      <c r="J42" s="136">
        <f>'実質公債費比率（分子）の構造'!M$52</f>
        <v>352</v>
      </c>
      <c r="K42" s="136"/>
      <c r="L42" s="136"/>
      <c r="M42" s="136">
        <f>'実質公債費比率（分子）の構造'!N$52</f>
        <v>368</v>
      </c>
      <c r="N42" s="136"/>
      <c r="O42" s="136"/>
      <c r="P42" s="136">
        <f>'実質公債費比率（分子）の構造'!O$52</f>
        <v>326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v>
      </c>
      <c r="C44" s="136"/>
      <c r="D44" s="136"/>
      <c r="E44" s="136">
        <f>'実質公債費比率（分子）の構造'!L$50</f>
        <v>2</v>
      </c>
      <c r="F44" s="136"/>
      <c r="G44" s="136"/>
      <c r="H44" s="136">
        <f>'実質公債費比率（分子）の構造'!M$50</f>
        <v>2</v>
      </c>
      <c r="I44" s="136"/>
      <c r="J44" s="136"/>
      <c r="K44" s="136">
        <f>'実質公債費比率（分子）の構造'!N$50</f>
        <v>2</v>
      </c>
      <c r="L44" s="136"/>
      <c r="M44" s="136"/>
      <c r="N44" s="136">
        <f>'実質公債費比率（分子）の構造'!O$50</f>
        <v>2</v>
      </c>
      <c r="O44" s="136"/>
      <c r="P44" s="136"/>
    </row>
    <row r="45" spans="1:16">
      <c r="A45" s="136" t="s">
        <v>54</v>
      </c>
      <c r="B45" s="136">
        <f>'実質公債費比率（分子）の構造'!K$49</f>
        <v>68</v>
      </c>
      <c r="C45" s="136"/>
      <c r="D45" s="136"/>
      <c r="E45" s="136">
        <f>'実質公債費比率（分子）の構造'!L$49</f>
        <v>60</v>
      </c>
      <c r="F45" s="136"/>
      <c r="G45" s="136"/>
      <c r="H45" s="136">
        <f>'実質公債費比率（分子）の構造'!M$49</f>
        <v>35</v>
      </c>
      <c r="I45" s="136"/>
      <c r="J45" s="136"/>
      <c r="K45" s="136">
        <f>'実質公債費比率（分子）の構造'!N$49</f>
        <v>34</v>
      </c>
      <c r="L45" s="136"/>
      <c r="M45" s="136"/>
      <c r="N45" s="136">
        <f>'実質公債費比率（分子）の構造'!O$49</f>
        <v>33</v>
      </c>
      <c r="O45" s="136"/>
      <c r="P45" s="136"/>
    </row>
    <row r="46" spans="1:16">
      <c r="A46" s="136" t="s">
        <v>55</v>
      </c>
      <c r="B46" s="136">
        <f>'実質公債費比率（分子）の構造'!K$48</f>
        <v>84</v>
      </c>
      <c r="C46" s="136"/>
      <c r="D46" s="136"/>
      <c r="E46" s="136">
        <f>'実質公債費比率（分子）の構造'!L$48</f>
        <v>81</v>
      </c>
      <c r="F46" s="136"/>
      <c r="G46" s="136"/>
      <c r="H46" s="136">
        <f>'実質公債費比率（分子）の構造'!M$48</f>
        <v>81</v>
      </c>
      <c r="I46" s="136"/>
      <c r="J46" s="136"/>
      <c r="K46" s="136">
        <f>'実質公債費比率（分子）の構造'!N$48</f>
        <v>83</v>
      </c>
      <c r="L46" s="136"/>
      <c r="M46" s="136"/>
      <c r="N46" s="136">
        <f>'実質公債費比率（分子）の構造'!O$48</f>
        <v>85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305</v>
      </c>
      <c r="C49" s="136"/>
      <c r="D49" s="136"/>
      <c r="E49" s="136">
        <f>'実質公債費比率（分子）の構造'!L$45</f>
        <v>332</v>
      </c>
      <c r="F49" s="136"/>
      <c r="G49" s="136"/>
      <c r="H49" s="136">
        <f>'実質公債費比率（分子）の構造'!M$45</f>
        <v>392</v>
      </c>
      <c r="I49" s="136"/>
      <c r="J49" s="136"/>
      <c r="K49" s="136">
        <f>'実質公債費比率（分子）の構造'!N$45</f>
        <v>416</v>
      </c>
      <c r="L49" s="136"/>
      <c r="M49" s="136"/>
      <c r="N49" s="136">
        <f>'実質公債費比率（分子）の構造'!O$45</f>
        <v>442</v>
      </c>
      <c r="O49" s="136"/>
      <c r="P49" s="136"/>
    </row>
    <row r="50" spans="1:16">
      <c r="A50" s="136" t="s">
        <v>59</v>
      </c>
      <c r="B50" s="136" t="e">
        <f>NA()</f>
        <v>#N/A</v>
      </c>
      <c r="C50" s="136">
        <f>IF(ISNUMBER('実質公債費比率（分子）の構造'!K$53),'実質公債費比率（分子）の構造'!K$53,NA())</f>
        <v>157</v>
      </c>
      <c r="D50" s="136" t="e">
        <f>NA()</f>
        <v>#N/A</v>
      </c>
      <c r="E50" s="136" t="e">
        <f>NA()</f>
        <v>#N/A</v>
      </c>
      <c r="F50" s="136">
        <f>IF(ISNUMBER('実質公債費比率（分子）の構造'!L$53),'実質公債費比率（分子）の構造'!L$53,NA())</f>
        <v>179</v>
      </c>
      <c r="G50" s="136" t="e">
        <f>NA()</f>
        <v>#N/A</v>
      </c>
      <c r="H50" s="136" t="e">
        <f>NA()</f>
        <v>#N/A</v>
      </c>
      <c r="I50" s="136">
        <f>IF(ISNUMBER('実質公債費比率（分子）の構造'!M$53),'実質公債費比率（分子）の構造'!M$53,NA())</f>
        <v>158</v>
      </c>
      <c r="J50" s="136" t="e">
        <f>NA()</f>
        <v>#N/A</v>
      </c>
      <c r="K50" s="136" t="e">
        <f>NA()</f>
        <v>#N/A</v>
      </c>
      <c r="L50" s="136">
        <f>IF(ISNUMBER('実質公債費比率（分子）の構造'!N$53),'実質公債費比率（分子）の構造'!N$53,NA())</f>
        <v>167</v>
      </c>
      <c r="M50" s="136" t="e">
        <f>NA()</f>
        <v>#N/A</v>
      </c>
      <c r="N50" s="136" t="e">
        <f>NA()</f>
        <v>#N/A</v>
      </c>
      <c r="O50" s="136">
        <f>IF(ISNUMBER('実質公債費比率（分子）の構造'!O$53),'実質公債費比率（分子）の構造'!O$53,NA())</f>
        <v>236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3246</v>
      </c>
      <c r="E56" s="135"/>
      <c r="F56" s="135"/>
      <c r="G56" s="135">
        <f>'将来負担比率（分子）の構造'!J$51</f>
        <v>3334</v>
      </c>
      <c r="H56" s="135"/>
      <c r="I56" s="135"/>
      <c r="J56" s="135">
        <f>'将来負担比率（分子）の構造'!K$51</f>
        <v>3480</v>
      </c>
      <c r="K56" s="135"/>
      <c r="L56" s="135"/>
      <c r="M56" s="135">
        <f>'将来負担比率（分子）の構造'!L$51</f>
        <v>3594</v>
      </c>
      <c r="N56" s="135"/>
      <c r="O56" s="135"/>
      <c r="P56" s="135">
        <f>'将来負担比率（分子）の構造'!M$51</f>
        <v>3683</v>
      </c>
    </row>
    <row r="57" spans="1:16">
      <c r="A57" s="135" t="s">
        <v>35</v>
      </c>
      <c r="B57" s="135"/>
      <c r="C57" s="135"/>
      <c r="D57" s="135">
        <f>'将来負担比率（分子）の構造'!I$50</f>
        <v>848</v>
      </c>
      <c r="E57" s="135"/>
      <c r="F57" s="135"/>
      <c r="G57" s="135">
        <f>'将来負担比率（分子）の構造'!J$50</f>
        <v>836</v>
      </c>
      <c r="H57" s="135"/>
      <c r="I57" s="135"/>
      <c r="J57" s="135">
        <f>'将来負担比率（分子）の構造'!K$50</f>
        <v>688</v>
      </c>
      <c r="K57" s="135"/>
      <c r="L57" s="135"/>
      <c r="M57" s="135">
        <f>'将来負担比率（分子）の構造'!L$50</f>
        <v>593</v>
      </c>
      <c r="N57" s="135"/>
      <c r="O57" s="135"/>
      <c r="P57" s="135">
        <f>'将来負担比率（分子）の構造'!M$50</f>
        <v>578</v>
      </c>
    </row>
    <row r="58" spans="1:16">
      <c r="A58" s="135" t="s">
        <v>34</v>
      </c>
      <c r="B58" s="135"/>
      <c r="C58" s="135"/>
      <c r="D58" s="135">
        <f>'将来負担比率（分子）の構造'!I$49</f>
        <v>2717</v>
      </c>
      <c r="E58" s="135"/>
      <c r="F58" s="135"/>
      <c r="G58" s="135">
        <f>'将来負担比率（分子）の構造'!J$49</f>
        <v>2585</v>
      </c>
      <c r="H58" s="135"/>
      <c r="I58" s="135"/>
      <c r="J58" s="135">
        <f>'将来負担比率（分子）の構造'!K$49</f>
        <v>2641</v>
      </c>
      <c r="K58" s="135"/>
      <c r="L58" s="135"/>
      <c r="M58" s="135">
        <f>'将来負担比率（分子）の構造'!L$49</f>
        <v>2740</v>
      </c>
      <c r="N58" s="135"/>
      <c r="O58" s="135"/>
      <c r="P58" s="135">
        <f>'将来負担比率（分子）の構造'!M$49</f>
        <v>2672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11</v>
      </c>
      <c r="C61" s="135"/>
      <c r="D61" s="135"/>
      <c r="E61" s="135" t="str">
        <f>'将来負担比率（分子）の構造'!J$46</f>
        <v>-</v>
      </c>
      <c r="F61" s="135"/>
      <c r="G61" s="135"/>
      <c r="H61" s="135">
        <f>'将来負担比率（分子）の構造'!K$46</f>
        <v>1</v>
      </c>
      <c r="I61" s="135"/>
      <c r="J61" s="135"/>
      <c r="K61" s="135" t="str">
        <f>'将来負担比率（分子）の構造'!L$46</f>
        <v>-</v>
      </c>
      <c r="L61" s="135"/>
      <c r="M61" s="135"/>
      <c r="N61" s="135">
        <f>'将来負担比率（分子）の構造'!M$46</f>
        <v>147</v>
      </c>
      <c r="O61" s="135"/>
      <c r="P61" s="135"/>
    </row>
    <row r="62" spans="1:16">
      <c r="A62" s="135" t="s">
        <v>29</v>
      </c>
      <c r="B62" s="135">
        <f>'将来負担比率（分子）の構造'!I$45</f>
        <v>1250</v>
      </c>
      <c r="C62" s="135"/>
      <c r="D62" s="135"/>
      <c r="E62" s="135">
        <f>'将来負担比率（分子）の構造'!J$45</f>
        <v>1095</v>
      </c>
      <c r="F62" s="135"/>
      <c r="G62" s="135"/>
      <c r="H62" s="135">
        <f>'将来負担比率（分子）の構造'!K$45</f>
        <v>1090</v>
      </c>
      <c r="I62" s="135"/>
      <c r="J62" s="135"/>
      <c r="K62" s="135">
        <f>'将来負担比率（分子）の構造'!L$45</f>
        <v>1072</v>
      </c>
      <c r="L62" s="135"/>
      <c r="M62" s="135"/>
      <c r="N62" s="135">
        <f>'将来負担比率（分子）の構造'!M$45</f>
        <v>964</v>
      </c>
      <c r="O62" s="135"/>
      <c r="P62" s="135"/>
    </row>
    <row r="63" spans="1:16">
      <c r="A63" s="135" t="s">
        <v>28</v>
      </c>
      <c r="B63" s="135">
        <f>'将来負担比率（分子）の構造'!I$44</f>
        <v>289</v>
      </c>
      <c r="C63" s="135"/>
      <c r="D63" s="135"/>
      <c r="E63" s="135">
        <f>'将来負担比率（分子）の構造'!J$44</f>
        <v>246</v>
      </c>
      <c r="F63" s="135"/>
      <c r="G63" s="135"/>
      <c r="H63" s="135">
        <f>'将来負担比率（分子）の構造'!K$44</f>
        <v>239</v>
      </c>
      <c r="I63" s="135"/>
      <c r="J63" s="135"/>
      <c r="K63" s="135">
        <f>'将来負担比率（分子）の構造'!L$44</f>
        <v>276</v>
      </c>
      <c r="L63" s="135"/>
      <c r="M63" s="135"/>
      <c r="N63" s="135">
        <f>'将来負担比率（分子）の構造'!M$44</f>
        <v>401</v>
      </c>
      <c r="O63" s="135"/>
      <c r="P63" s="135"/>
    </row>
    <row r="64" spans="1:16">
      <c r="A64" s="135" t="s">
        <v>27</v>
      </c>
      <c r="B64" s="135">
        <f>'将来負担比率（分子）の構造'!I$43</f>
        <v>1284</v>
      </c>
      <c r="C64" s="135"/>
      <c r="D64" s="135"/>
      <c r="E64" s="135">
        <f>'将来負担比率（分子）の構造'!J$43</f>
        <v>1278</v>
      </c>
      <c r="F64" s="135"/>
      <c r="G64" s="135"/>
      <c r="H64" s="135">
        <f>'将来負担比率（分子）の構造'!K$43</f>
        <v>1251</v>
      </c>
      <c r="I64" s="135"/>
      <c r="J64" s="135"/>
      <c r="K64" s="135">
        <f>'将来負担比率（分子）の構造'!L$43</f>
        <v>1237</v>
      </c>
      <c r="L64" s="135"/>
      <c r="M64" s="135"/>
      <c r="N64" s="135">
        <f>'将来負担比率（分子）の構造'!M$43</f>
        <v>1227</v>
      </c>
      <c r="O64" s="135"/>
      <c r="P64" s="135"/>
    </row>
    <row r="65" spans="1:16">
      <c r="A65" s="135" t="s">
        <v>26</v>
      </c>
      <c r="B65" s="135">
        <f>'将来負担比率（分子）の構造'!I$42</f>
        <v>14</v>
      </c>
      <c r="C65" s="135"/>
      <c r="D65" s="135"/>
      <c r="E65" s="135">
        <f>'将来負担比率（分子）の構造'!J$42</f>
        <v>12</v>
      </c>
      <c r="F65" s="135"/>
      <c r="G65" s="135"/>
      <c r="H65" s="135">
        <f>'将来負担比率（分子）の構造'!K$42</f>
        <v>9</v>
      </c>
      <c r="I65" s="135"/>
      <c r="J65" s="135"/>
      <c r="K65" s="135">
        <f>'将来負担比率（分子）の構造'!L$42</f>
        <v>7</v>
      </c>
      <c r="L65" s="135"/>
      <c r="M65" s="135"/>
      <c r="N65" s="135">
        <f>'将来負担比率（分子）の構造'!M$42</f>
        <v>5</v>
      </c>
      <c r="O65" s="135"/>
      <c r="P65" s="135"/>
    </row>
    <row r="66" spans="1:16">
      <c r="A66" s="135" t="s">
        <v>25</v>
      </c>
      <c r="B66" s="135">
        <f>'将来負担比率（分子）の構造'!I$41</f>
        <v>3602</v>
      </c>
      <c r="C66" s="135"/>
      <c r="D66" s="135"/>
      <c r="E66" s="135">
        <f>'将来負担比率（分子）の構造'!J$41</f>
        <v>3720</v>
      </c>
      <c r="F66" s="135"/>
      <c r="G66" s="135"/>
      <c r="H66" s="135">
        <f>'将来負担比率（分子）の構造'!K$41</f>
        <v>3730</v>
      </c>
      <c r="I66" s="135"/>
      <c r="J66" s="135"/>
      <c r="K66" s="135">
        <f>'将来負担比率（分子）の構造'!L$41</f>
        <v>3656</v>
      </c>
      <c r="L66" s="135"/>
      <c r="M66" s="135"/>
      <c r="N66" s="135">
        <f>'将来負担比率（分子）の構造'!M$41</f>
        <v>3626</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2254165</v>
      </c>
      <c r="S5" s="583"/>
      <c r="T5" s="583"/>
      <c r="U5" s="583"/>
      <c r="V5" s="583"/>
      <c r="W5" s="583"/>
      <c r="X5" s="583"/>
      <c r="Y5" s="584"/>
      <c r="Z5" s="585">
        <v>42.6</v>
      </c>
      <c r="AA5" s="585"/>
      <c r="AB5" s="585"/>
      <c r="AC5" s="585"/>
      <c r="AD5" s="586">
        <v>2169919</v>
      </c>
      <c r="AE5" s="586"/>
      <c r="AF5" s="586"/>
      <c r="AG5" s="586"/>
      <c r="AH5" s="586"/>
      <c r="AI5" s="586"/>
      <c r="AJ5" s="586"/>
      <c r="AK5" s="586"/>
      <c r="AL5" s="587">
        <v>76</v>
      </c>
      <c r="AM5" s="588"/>
      <c r="AN5" s="588"/>
      <c r="AO5" s="589"/>
      <c r="AP5" s="579" t="s">
        <v>208</v>
      </c>
      <c r="AQ5" s="580"/>
      <c r="AR5" s="580"/>
      <c r="AS5" s="580"/>
      <c r="AT5" s="580"/>
      <c r="AU5" s="580"/>
      <c r="AV5" s="580"/>
      <c r="AW5" s="580"/>
      <c r="AX5" s="580"/>
      <c r="AY5" s="580"/>
      <c r="AZ5" s="580"/>
      <c r="BA5" s="580"/>
      <c r="BB5" s="580"/>
      <c r="BC5" s="580"/>
      <c r="BD5" s="580"/>
      <c r="BE5" s="580"/>
      <c r="BF5" s="581"/>
      <c r="BG5" s="593">
        <v>2169919</v>
      </c>
      <c r="BH5" s="594"/>
      <c r="BI5" s="594"/>
      <c r="BJ5" s="594"/>
      <c r="BK5" s="594"/>
      <c r="BL5" s="594"/>
      <c r="BM5" s="594"/>
      <c r="BN5" s="595"/>
      <c r="BO5" s="596">
        <v>96.3</v>
      </c>
      <c r="BP5" s="596"/>
      <c r="BQ5" s="596"/>
      <c r="BR5" s="596"/>
      <c r="BS5" s="597">
        <v>34356</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59470</v>
      </c>
      <c r="S6" s="594"/>
      <c r="T6" s="594"/>
      <c r="U6" s="594"/>
      <c r="V6" s="594"/>
      <c r="W6" s="594"/>
      <c r="X6" s="594"/>
      <c r="Y6" s="595"/>
      <c r="Z6" s="596">
        <v>1.1000000000000001</v>
      </c>
      <c r="AA6" s="596"/>
      <c r="AB6" s="596"/>
      <c r="AC6" s="596"/>
      <c r="AD6" s="597">
        <v>59470</v>
      </c>
      <c r="AE6" s="597"/>
      <c r="AF6" s="597"/>
      <c r="AG6" s="597"/>
      <c r="AH6" s="597"/>
      <c r="AI6" s="597"/>
      <c r="AJ6" s="597"/>
      <c r="AK6" s="597"/>
      <c r="AL6" s="598">
        <v>2.1</v>
      </c>
      <c r="AM6" s="599"/>
      <c r="AN6" s="599"/>
      <c r="AO6" s="600"/>
      <c r="AP6" s="590" t="s">
        <v>213</v>
      </c>
      <c r="AQ6" s="591"/>
      <c r="AR6" s="591"/>
      <c r="AS6" s="591"/>
      <c r="AT6" s="591"/>
      <c r="AU6" s="591"/>
      <c r="AV6" s="591"/>
      <c r="AW6" s="591"/>
      <c r="AX6" s="591"/>
      <c r="AY6" s="591"/>
      <c r="AZ6" s="591"/>
      <c r="BA6" s="591"/>
      <c r="BB6" s="591"/>
      <c r="BC6" s="591"/>
      <c r="BD6" s="591"/>
      <c r="BE6" s="591"/>
      <c r="BF6" s="592"/>
      <c r="BG6" s="593">
        <v>2169919</v>
      </c>
      <c r="BH6" s="594"/>
      <c r="BI6" s="594"/>
      <c r="BJ6" s="594"/>
      <c r="BK6" s="594"/>
      <c r="BL6" s="594"/>
      <c r="BM6" s="594"/>
      <c r="BN6" s="595"/>
      <c r="BO6" s="596">
        <v>96.3</v>
      </c>
      <c r="BP6" s="596"/>
      <c r="BQ6" s="596"/>
      <c r="BR6" s="596"/>
      <c r="BS6" s="597">
        <v>34356</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85127</v>
      </c>
      <c r="CS6" s="594"/>
      <c r="CT6" s="594"/>
      <c r="CU6" s="594"/>
      <c r="CV6" s="594"/>
      <c r="CW6" s="594"/>
      <c r="CX6" s="594"/>
      <c r="CY6" s="595"/>
      <c r="CZ6" s="596">
        <v>1.7</v>
      </c>
      <c r="DA6" s="596"/>
      <c r="DB6" s="596"/>
      <c r="DC6" s="596"/>
      <c r="DD6" s="602" t="s">
        <v>215</v>
      </c>
      <c r="DE6" s="594"/>
      <c r="DF6" s="594"/>
      <c r="DG6" s="594"/>
      <c r="DH6" s="594"/>
      <c r="DI6" s="594"/>
      <c r="DJ6" s="594"/>
      <c r="DK6" s="594"/>
      <c r="DL6" s="594"/>
      <c r="DM6" s="594"/>
      <c r="DN6" s="594"/>
      <c r="DO6" s="594"/>
      <c r="DP6" s="595"/>
      <c r="DQ6" s="602">
        <v>85127</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2032</v>
      </c>
      <c r="S7" s="594"/>
      <c r="T7" s="594"/>
      <c r="U7" s="594"/>
      <c r="V7" s="594"/>
      <c r="W7" s="594"/>
      <c r="X7" s="594"/>
      <c r="Y7" s="595"/>
      <c r="Z7" s="596">
        <v>0</v>
      </c>
      <c r="AA7" s="596"/>
      <c r="AB7" s="596"/>
      <c r="AC7" s="596"/>
      <c r="AD7" s="597">
        <v>2032</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739502</v>
      </c>
      <c r="BH7" s="594"/>
      <c r="BI7" s="594"/>
      <c r="BJ7" s="594"/>
      <c r="BK7" s="594"/>
      <c r="BL7" s="594"/>
      <c r="BM7" s="594"/>
      <c r="BN7" s="595"/>
      <c r="BO7" s="596">
        <v>32.799999999999997</v>
      </c>
      <c r="BP7" s="596"/>
      <c r="BQ7" s="596"/>
      <c r="BR7" s="596"/>
      <c r="BS7" s="597">
        <v>34356</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1192530</v>
      </c>
      <c r="CS7" s="594"/>
      <c r="CT7" s="594"/>
      <c r="CU7" s="594"/>
      <c r="CV7" s="594"/>
      <c r="CW7" s="594"/>
      <c r="CX7" s="594"/>
      <c r="CY7" s="595"/>
      <c r="CZ7" s="596">
        <v>23.8</v>
      </c>
      <c r="DA7" s="596"/>
      <c r="DB7" s="596"/>
      <c r="DC7" s="596"/>
      <c r="DD7" s="602">
        <v>32220</v>
      </c>
      <c r="DE7" s="594"/>
      <c r="DF7" s="594"/>
      <c r="DG7" s="594"/>
      <c r="DH7" s="594"/>
      <c r="DI7" s="594"/>
      <c r="DJ7" s="594"/>
      <c r="DK7" s="594"/>
      <c r="DL7" s="594"/>
      <c r="DM7" s="594"/>
      <c r="DN7" s="594"/>
      <c r="DO7" s="594"/>
      <c r="DP7" s="595"/>
      <c r="DQ7" s="602">
        <v>1109212</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8480</v>
      </c>
      <c r="S8" s="594"/>
      <c r="T8" s="594"/>
      <c r="U8" s="594"/>
      <c r="V8" s="594"/>
      <c r="W8" s="594"/>
      <c r="X8" s="594"/>
      <c r="Y8" s="595"/>
      <c r="Z8" s="596">
        <v>0.2</v>
      </c>
      <c r="AA8" s="596"/>
      <c r="AB8" s="596"/>
      <c r="AC8" s="596"/>
      <c r="AD8" s="597">
        <v>8480</v>
      </c>
      <c r="AE8" s="597"/>
      <c r="AF8" s="597"/>
      <c r="AG8" s="597"/>
      <c r="AH8" s="597"/>
      <c r="AI8" s="597"/>
      <c r="AJ8" s="597"/>
      <c r="AK8" s="597"/>
      <c r="AL8" s="598">
        <v>0.3</v>
      </c>
      <c r="AM8" s="599"/>
      <c r="AN8" s="599"/>
      <c r="AO8" s="600"/>
      <c r="AP8" s="590" t="s">
        <v>220</v>
      </c>
      <c r="AQ8" s="591"/>
      <c r="AR8" s="591"/>
      <c r="AS8" s="591"/>
      <c r="AT8" s="591"/>
      <c r="AU8" s="591"/>
      <c r="AV8" s="591"/>
      <c r="AW8" s="591"/>
      <c r="AX8" s="591"/>
      <c r="AY8" s="591"/>
      <c r="AZ8" s="591"/>
      <c r="BA8" s="591"/>
      <c r="BB8" s="591"/>
      <c r="BC8" s="591"/>
      <c r="BD8" s="591"/>
      <c r="BE8" s="591"/>
      <c r="BF8" s="592"/>
      <c r="BG8" s="593">
        <v>19416</v>
      </c>
      <c r="BH8" s="594"/>
      <c r="BI8" s="594"/>
      <c r="BJ8" s="594"/>
      <c r="BK8" s="594"/>
      <c r="BL8" s="594"/>
      <c r="BM8" s="594"/>
      <c r="BN8" s="595"/>
      <c r="BO8" s="596">
        <v>0.9</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1259699</v>
      </c>
      <c r="CS8" s="594"/>
      <c r="CT8" s="594"/>
      <c r="CU8" s="594"/>
      <c r="CV8" s="594"/>
      <c r="CW8" s="594"/>
      <c r="CX8" s="594"/>
      <c r="CY8" s="595"/>
      <c r="CZ8" s="596">
        <v>25.1</v>
      </c>
      <c r="DA8" s="596"/>
      <c r="DB8" s="596"/>
      <c r="DC8" s="596"/>
      <c r="DD8" s="602">
        <v>20545</v>
      </c>
      <c r="DE8" s="594"/>
      <c r="DF8" s="594"/>
      <c r="DG8" s="594"/>
      <c r="DH8" s="594"/>
      <c r="DI8" s="594"/>
      <c r="DJ8" s="594"/>
      <c r="DK8" s="594"/>
      <c r="DL8" s="594"/>
      <c r="DM8" s="594"/>
      <c r="DN8" s="594"/>
      <c r="DO8" s="594"/>
      <c r="DP8" s="595"/>
      <c r="DQ8" s="602">
        <v>711469</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4964</v>
      </c>
      <c r="S9" s="594"/>
      <c r="T9" s="594"/>
      <c r="U9" s="594"/>
      <c r="V9" s="594"/>
      <c r="W9" s="594"/>
      <c r="X9" s="594"/>
      <c r="Y9" s="595"/>
      <c r="Z9" s="596">
        <v>0.1</v>
      </c>
      <c r="AA9" s="596"/>
      <c r="AB9" s="596"/>
      <c r="AC9" s="596"/>
      <c r="AD9" s="597">
        <v>4964</v>
      </c>
      <c r="AE9" s="597"/>
      <c r="AF9" s="597"/>
      <c r="AG9" s="597"/>
      <c r="AH9" s="597"/>
      <c r="AI9" s="597"/>
      <c r="AJ9" s="597"/>
      <c r="AK9" s="597"/>
      <c r="AL9" s="598">
        <v>0.2</v>
      </c>
      <c r="AM9" s="599"/>
      <c r="AN9" s="599"/>
      <c r="AO9" s="600"/>
      <c r="AP9" s="590" t="s">
        <v>223</v>
      </c>
      <c r="AQ9" s="591"/>
      <c r="AR9" s="591"/>
      <c r="AS9" s="591"/>
      <c r="AT9" s="591"/>
      <c r="AU9" s="591"/>
      <c r="AV9" s="591"/>
      <c r="AW9" s="591"/>
      <c r="AX9" s="591"/>
      <c r="AY9" s="591"/>
      <c r="AZ9" s="591"/>
      <c r="BA9" s="591"/>
      <c r="BB9" s="591"/>
      <c r="BC9" s="591"/>
      <c r="BD9" s="591"/>
      <c r="BE9" s="591"/>
      <c r="BF9" s="592"/>
      <c r="BG9" s="593">
        <v>457621</v>
      </c>
      <c r="BH9" s="594"/>
      <c r="BI9" s="594"/>
      <c r="BJ9" s="594"/>
      <c r="BK9" s="594"/>
      <c r="BL9" s="594"/>
      <c r="BM9" s="594"/>
      <c r="BN9" s="595"/>
      <c r="BO9" s="596">
        <v>20.3</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407813</v>
      </c>
      <c r="CS9" s="594"/>
      <c r="CT9" s="594"/>
      <c r="CU9" s="594"/>
      <c r="CV9" s="594"/>
      <c r="CW9" s="594"/>
      <c r="CX9" s="594"/>
      <c r="CY9" s="595"/>
      <c r="CZ9" s="596">
        <v>8.1</v>
      </c>
      <c r="DA9" s="596"/>
      <c r="DB9" s="596"/>
      <c r="DC9" s="596"/>
      <c r="DD9" s="602">
        <v>14360</v>
      </c>
      <c r="DE9" s="594"/>
      <c r="DF9" s="594"/>
      <c r="DG9" s="594"/>
      <c r="DH9" s="594"/>
      <c r="DI9" s="594"/>
      <c r="DJ9" s="594"/>
      <c r="DK9" s="594"/>
      <c r="DL9" s="594"/>
      <c r="DM9" s="594"/>
      <c r="DN9" s="594"/>
      <c r="DO9" s="594"/>
      <c r="DP9" s="595"/>
      <c r="DQ9" s="602">
        <v>390887</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137804</v>
      </c>
      <c r="S10" s="594"/>
      <c r="T10" s="594"/>
      <c r="U10" s="594"/>
      <c r="V10" s="594"/>
      <c r="W10" s="594"/>
      <c r="X10" s="594"/>
      <c r="Y10" s="595"/>
      <c r="Z10" s="596">
        <v>2.6</v>
      </c>
      <c r="AA10" s="596"/>
      <c r="AB10" s="596"/>
      <c r="AC10" s="596"/>
      <c r="AD10" s="597">
        <v>137804</v>
      </c>
      <c r="AE10" s="597"/>
      <c r="AF10" s="597"/>
      <c r="AG10" s="597"/>
      <c r="AH10" s="597"/>
      <c r="AI10" s="597"/>
      <c r="AJ10" s="597"/>
      <c r="AK10" s="597"/>
      <c r="AL10" s="598">
        <v>4.8</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51579</v>
      </c>
      <c r="BH10" s="594"/>
      <c r="BI10" s="594"/>
      <c r="BJ10" s="594"/>
      <c r="BK10" s="594"/>
      <c r="BL10" s="594"/>
      <c r="BM10" s="594"/>
      <c r="BN10" s="595"/>
      <c r="BO10" s="596">
        <v>2.2999999999999998</v>
      </c>
      <c r="BP10" s="596"/>
      <c r="BQ10" s="596"/>
      <c r="BR10" s="596"/>
      <c r="BS10" s="602" t="s">
        <v>111</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155</v>
      </c>
      <c r="CS10" s="594"/>
      <c r="CT10" s="594"/>
      <c r="CU10" s="594"/>
      <c r="CV10" s="594"/>
      <c r="CW10" s="594"/>
      <c r="CX10" s="594"/>
      <c r="CY10" s="595"/>
      <c r="CZ10" s="596">
        <v>0</v>
      </c>
      <c r="DA10" s="596"/>
      <c r="DB10" s="596"/>
      <c r="DC10" s="596"/>
      <c r="DD10" s="602" t="s">
        <v>111</v>
      </c>
      <c r="DE10" s="594"/>
      <c r="DF10" s="594"/>
      <c r="DG10" s="594"/>
      <c r="DH10" s="594"/>
      <c r="DI10" s="594"/>
      <c r="DJ10" s="594"/>
      <c r="DK10" s="594"/>
      <c r="DL10" s="594"/>
      <c r="DM10" s="594"/>
      <c r="DN10" s="594"/>
      <c r="DO10" s="594"/>
      <c r="DP10" s="595"/>
      <c r="DQ10" s="602">
        <v>155</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210886</v>
      </c>
      <c r="BH11" s="594"/>
      <c r="BI11" s="594"/>
      <c r="BJ11" s="594"/>
      <c r="BK11" s="594"/>
      <c r="BL11" s="594"/>
      <c r="BM11" s="594"/>
      <c r="BN11" s="595"/>
      <c r="BO11" s="596">
        <v>9.4</v>
      </c>
      <c r="BP11" s="596"/>
      <c r="BQ11" s="596"/>
      <c r="BR11" s="596"/>
      <c r="BS11" s="602">
        <v>34356</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157941</v>
      </c>
      <c r="CS11" s="594"/>
      <c r="CT11" s="594"/>
      <c r="CU11" s="594"/>
      <c r="CV11" s="594"/>
      <c r="CW11" s="594"/>
      <c r="CX11" s="594"/>
      <c r="CY11" s="595"/>
      <c r="CZ11" s="596">
        <v>3.1</v>
      </c>
      <c r="DA11" s="596"/>
      <c r="DB11" s="596"/>
      <c r="DC11" s="596"/>
      <c r="DD11" s="602">
        <v>42227</v>
      </c>
      <c r="DE11" s="594"/>
      <c r="DF11" s="594"/>
      <c r="DG11" s="594"/>
      <c r="DH11" s="594"/>
      <c r="DI11" s="594"/>
      <c r="DJ11" s="594"/>
      <c r="DK11" s="594"/>
      <c r="DL11" s="594"/>
      <c r="DM11" s="594"/>
      <c r="DN11" s="594"/>
      <c r="DO11" s="594"/>
      <c r="DP11" s="595"/>
      <c r="DQ11" s="602">
        <v>94112</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1295741</v>
      </c>
      <c r="BH12" s="594"/>
      <c r="BI12" s="594"/>
      <c r="BJ12" s="594"/>
      <c r="BK12" s="594"/>
      <c r="BL12" s="594"/>
      <c r="BM12" s="594"/>
      <c r="BN12" s="595"/>
      <c r="BO12" s="596">
        <v>57.5</v>
      </c>
      <c r="BP12" s="596"/>
      <c r="BQ12" s="596"/>
      <c r="BR12" s="596"/>
      <c r="BS12" s="602" t="s">
        <v>111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125613</v>
      </c>
      <c r="CS12" s="594"/>
      <c r="CT12" s="594"/>
      <c r="CU12" s="594"/>
      <c r="CV12" s="594"/>
      <c r="CW12" s="594"/>
      <c r="CX12" s="594"/>
      <c r="CY12" s="595"/>
      <c r="CZ12" s="596">
        <v>2.5</v>
      </c>
      <c r="DA12" s="596"/>
      <c r="DB12" s="596"/>
      <c r="DC12" s="596"/>
      <c r="DD12" s="602">
        <v>351</v>
      </c>
      <c r="DE12" s="594"/>
      <c r="DF12" s="594"/>
      <c r="DG12" s="594"/>
      <c r="DH12" s="594"/>
      <c r="DI12" s="594"/>
      <c r="DJ12" s="594"/>
      <c r="DK12" s="594"/>
      <c r="DL12" s="594"/>
      <c r="DM12" s="594"/>
      <c r="DN12" s="594"/>
      <c r="DO12" s="594"/>
      <c r="DP12" s="595"/>
      <c r="DQ12" s="602">
        <v>125059</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8220</v>
      </c>
      <c r="S13" s="594"/>
      <c r="T13" s="594"/>
      <c r="U13" s="594"/>
      <c r="V13" s="594"/>
      <c r="W13" s="594"/>
      <c r="X13" s="594"/>
      <c r="Y13" s="595"/>
      <c r="Z13" s="596">
        <v>0.2</v>
      </c>
      <c r="AA13" s="596"/>
      <c r="AB13" s="596"/>
      <c r="AC13" s="596"/>
      <c r="AD13" s="597">
        <v>8220</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1282682</v>
      </c>
      <c r="BH13" s="594"/>
      <c r="BI13" s="594"/>
      <c r="BJ13" s="594"/>
      <c r="BK13" s="594"/>
      <c r="BL13" s="594"/>
      <c r="BM13" s="594"/>
      <c r="BN13" s="595"/>
      <c r="BO13" s="596">
        <v>56.9</v>
      </c>
      <c r="BP13" s="596"/>
      <c r="BQ13" s="596"/>
      <c r="BR13" s="596"/>
      <c r="BS13" s="602" t="s">
        <v>111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391492</v>
      </c>
      <c r="CS13" s="594"/>
      <c r="CT13" s="594"/>
      <c r="CU13" s="594"/>
      <c r="CV13" s="594"/>
      <c r="CW13" s="594"/>
      <c r="CX13" s="594"/>
      <c r="CY13" s="595"/>
      <c r="CZ13" s="596">
        <v>7.8</v>
      </c>
      <c r="DA13" s="596"/>
      <c r="DB13" s="596"/>
      <c r="DC13" s="596"/>
      <c r="DD13" s="602">
        <v>89750</v>
      </c>
      <c r="DE13" s="594"/>
      <c r="DF13" s="594"/>
      <c r="DG13" s="594"/>
      <c r="DH13" s="594"/>
      <c r="DI13" s="594"/>
      <c r="DJ13" s="594"/>
      <c r="DK13" s="594"/>
      <c r="DL13" s="594"/>
      <c r="DM13" s="594"/>
      <c r="DN13" s="594"/>
      <c r="DO13" s="594"/>
      <c r="DP13" s="595"/>
      <c r="DQ13" s="602">
        <v>312917</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29215</v>
      </c>
      <c r="BH14" s="594"/>
      <c r="BI14" s="594"/>
      <c r="BJ14" s="594"/>
      <c r="BK14" s="594"/>
      <c r="BL14" s="594"/>
      <c r="BM14" s="594"/>
      <c r="BN14" s="595"/>
      <c r="BO14" s="596">
        <v>1.3</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245072</v>
      </c>
      <c r="CS14" s="594"/>
      <c r="CT14" s="594"/>
      <c r="CU14" s="594"/>
      <c r="CV14" s="594"/>
      <c r="CW14" s="594"/>
      <c r="CX14" s="594"/>
      <c r="CY14" s="595"/>
      <c r="CZ14" s="596">
        <v>4.9000000000000004</v>
      </c>
      <c r="DA14" s="596"/>
      <c r="DB14" s="596"/>
      <c r="DC14" s="596"/>
      <c r="DD14" s="602">
        <v>26752</v>
      </c>
      <c r="DE14" s="594"/>
      <c r="DF14" s="594"/>
      <c r="DG14" s="594"/>
      <c r="DH14" s="594"/>
      <c r="DI14" s="594"/>
      <c r="DJ14" s="594"/>
      <c r="DK14" s="594"/>
      <c r="DL14" s="594"/>
      <c r="DM14" s="594"/>
      <c r="DN14" s="594"/>
      <c r="DO14" s="594"/>
      <c r="DP14" s="595"/>
      <c r="DQ14" s="602">
        <v>217992</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7138</v>
      </c>
      <c r="S15" s="594"/>
      <c r="T15" s="594"/>
      <c r="U15" s="594"/>
      <c r="V15" s="594"/>
      <c r="W15" s="594"/>
      <c r="X15" s="594"/>
      <c r="Y15" s="595"/>
      <c r="Z15" s="596">
        <v>0.1</v>
      </c>
      <c r="AA15" s="596"/>
      <c r="AB15" s="596"/>
      <c r="AC15" s="596"/>
      <c r="AD15" s="597">
        <v>7138</v>
      </c>
      <c r="AE15" s="597"/>
      <c r="AF15" s="597"/>
      <c r="AG15" s="597"/>
      <c r="AH15" s="597"/>
      <c r="AI15" s="597"/>
      <c r="AJ15" s="597"/>
      <c r="AK15" s="597"/>
      <c r="AL15" s="598">
        <v>0.3</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105461</v>
      </c>
      <c r="BH15" s="594"/>
      <c r="BI15" s="594"/>
      <c r="BJ15" s="594"/>
      <c r="BK15" s="594"/>
      <c r="BL15" s="594"/>
      <c r="BM15" s="594"/>
      <c r="BN15" s="595"/>
      <c r="BO15" s="596">
        <v>4.7</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706073</v>
      </c>
      <c r="CS15" s="594"/>
      <c r="CT15" s="594"/>
      <c r="CU15" s="594"/>
      <c r="CV15" s="594"/>
      <c r="CW15" s="594"/>
      <c r="CX15" s="594"/>
      <c r="CY15" s="595"/>
      <c r="CZ15" s="596">
        <v>14.1</v>
      </c>
      <c r="DA15" s="596"/>
      <c r="DB15" s="596"/>
      <c r="DC15" s="596"/>
      <c r="DD15" s="602">
        <v>228502</v>
      </c>
      <c r="DE15" s="594"/>
      <c r="DF15" s="594"/>
      <c r="DG15" s="594"/>
      <c r="DH15" s="594"/>
      <c r="DI15" s="594"/>
      <c r="DJ15" s="594"/>
      <c r="DK15" s="594"/>
      <c r="DL15" s="594"/>
      <c r="DM15" s="594"/>
      <c r="DN15" s="594"/>
      <c r="DO15" s="594"/>
      <c r="DP15" s="595"/>
      <c r="DQ15" s="602">
        <v>404769</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588020</v>
      </c>
      <c r="S16" s="594"/>
      <c r="T16" s="594"/>
      <c r="U16" s="594"/>
      <c r="V16" s="594"/>
      <c r="W16" s="594"/>
      <c r="X16" s="594"/>
      <c r="Y16" s="595"/>
      <c r="Z16" s="596">
        <v>11.1</v>
      </c>
      <c r="AA16" s="596"/>
      <c r="AB16" s="596"/>
      <c r="AC16" s="596"/>
      <c r="AD16" s="597">
        <v>447874</v>
      </c>
      <c r="AE16" s="597"/>
      <c r="AF16" s="597"/>
      <c r="AG16" s="597"/>
      <c r="AH16" s="597"/>
      <c r="AI16" s="597"/>
      <c r="AJ16" s="597"/>
      <c r="AK16" s="597"/>
      <c r="AL16" s="598">
        <v>15.7</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447874</v>
      </c>
      <c r="S17" s="594"/>
      <c r="T17" s="594"/>
      <c r="U17" s="594"/>
      <c r="V17" s="594"/>
      <c r="W17" s="594"/>
      <c r="X17" s="594"/>
      <c r="Y17" s="595"/>
      <c r="Z17" s="596">
        <v>8.5</v>
      </c>
      <c r="AA17" s="596"/>
      <c r="AB17" s="596"/>
      <c r="AC17" s="596"/>
      <c r="AD17" s="597">
        <v>447874</v>
      </c>
      <c r="AE17" s="597"/>
      <c r="AF17" s="597"/>
      <c r="AG17" s="597"/>
      <c r="AH17" s="597"/>
      <c r="AI17" s="597"/>
      <c r="AJ17" s="597"/>
      <c r="AK17" s="597"/>
      <c r="AL17" s="598">
        <v>15.7</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442128</v>
      </c>
      <c r="CS17" s="594"/>
      <c r="CT17" s="594"/>
      <c r="CU17" s="594"/>
      <c r="CV17" s="594"/>
      <c r="CW17" s="594"/>
      <c r="CX17" s="594"/>
      <c r="CY17" s="595"/>
      <c r="CZ17" s="596">
        <v>8.8000000000000007</v>
      </c>
      <c r="DA17" s="596"/>
      <c r="DB17" s="596"/>
      <c r="DC17" s="596"/>
      <c r="DD17" s="602" t="s">
        <v>111</v>
      </c>
      <c r="DE17" s="594"/>
      <c r="DF17" s="594"/>
      <c r="DG17" s="594"/>
      <c r="DH17" s="594"/>
      <c r="DI17" s="594"/>
      <c r="DJ17" s="594"/>
      <c r="DK17" s="594"/>
      <c r="DL17" s="594"/>
      <c r="DM17" s="594"/>
      <c r="DN17" s="594"/>
      <c r="DO17" s="594"/>
      <c r="DP17" s="595"/>
      <c r="DQ17" s="602">
        <v>442128</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140146</v>
      </c>
      <c r="S18" s="594"/>
      <c r="T18" s="594"/>
      <c r="U18" s="594"/>
      <c r="V18" s="594"/>
      <c r="W18" s="594"/>
      <c r="X18" s="594"/>
      <c r="Y18" s="595"/>
      <c r="Z18" s="596">
        <v>2.6</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v>5997</v>
      </c>
      <c r="CS18" s="594"/>
      <c r="CT18" s="594"/>
      <c r="CU18" s="594"/>
      <c r="CV18" s="594"/>
      <c r="CW18" s="594"/>
      <c r="CX18" s="594"/>
      <c r="CY18" s="595"/>
      <c r="CZ18" s="596">
        <v>0.1</v>
      </c>
      <c r="DA18" s="596"/>
      <c r="DB18" s="596"/>
      <c r="DC18" s="596"/>
      <c r="DD18" s="602">
        <v>5997</v>
      </c>
      <c r="DE18" s="594"/>
      <c r="DF18" s="594"/>
      <c r="DG18" s="594"/>
      <c r="DH18" s="594"/>
      <c r="DI18" s="594"/>
      <c r="DJ18" s="594"/>
      <c r="DK18" s="594"/>
      <c r="DL18" s="594"/>
      <c r="DM18" s="594"/>
      <c r="DN18" s="594"/>
      <c r="DO18" s="594"/>
      <c r="DP18" s="595"/>
      <c r="DQ18" s="602">
        <v>997</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84246</v>
      </c>
      <c r="BH19" s="594"/>
      <c r="BI19" s="594"/>
      <c r="BJ19" s="594"/>
      <c r="BK19" s="594"/>
      <c r="BL19" s="594"/>
      <c r="BM19" s="594"/>
      <c r="BN19" s="595"/>
      <c r="BO19" s="596">
        <v>3.7</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3070293</v>
      </c>
      <c r="S20" s="594"/>
      <c r="T20" s="594"/>
      <c r="U20" s="594"/>
      <c r="V20" s="594"/>
      <c r="W20" s="594"/>
      <c r="X20" s="594"/>
      <c r="Y20" s="595"/>
      <c r="Z20" s="596">
        <v>58</v>
      </c>
      <c r="AA20" s="596"/>
      <c r="AB20" s="596"/>
      <c r="AC20" s="596"/>
      <c r="AD20" s="597">
        <v>2845901</v>
      </c>
      <c r="AE20" s="597"/>
      <c r="AF20" s="597"/>
      <c r="AG20" s="597"/>
      <c r="AH20" s="597"/>
      <c r="AI20" s="597"/>
      <c r="AJ20" s="597"/>
      <c r="AK20" s="597"/>
      <c r="AL20" s="598">
        <v>99.7</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84246</v>
      </c>
      <c r="BH20" s="594"/>
      <c r="BI20" s="594"/>
      <c r="BJ20" s="594"/>
      <c r="BK20" s="594"/>
      <c r="BL20" s="594"/>
      <c r="BM20" s="594"/>
      <c r="BN20" s="595"/>
      <c r="BO20" s="596">
        <v>3.7</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5019640</v>
      </c>
      <c r="CS20" s="594"/>
      <c r="CT20" s="594"/>
      <c r="CU20" s="594"/>
      <c r="CV20" s="594"/>
      <c r="CW20" s="594"/>
      <c r="CX20" s="594"/>
      <c r="CY20" s="595"/>
      <c r="CZ20" s="596">
        <v>100</v>
      </c>
      <c r="DA20" s="596"/>
      <c r="DB20" s="596"/>
      <c r="DC20" s="596"/>
      <c r="DD20" s="602">
        <v>460704</v>
      </c>
      <c r="DE20" s="594"/>
      <c r="DF20" s="594"/>
      <c r="DG20" s="594"/>
      <c r="DH20" s="594"/>
      <c r="DI20" s="594"/>
      <c r="DJ20" s="594"/>
      <c r="DK20" s="594"/>
      <c r="DL20" s="594"/>
      <c r="DM20" s="594"/>
      <c r="DN20" s="594"/>
      <c r="DO20" s="594"/>
      <c r="DP20" s="595"/>
      <c r="DQ20" s="602">
        <v>3894824</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2103</v>
      </c>
      <c r="S21" s="594"/>
      <c r="T21" s="594"/>
      <c r="U21" s="594"/>
      <c r="V21" s="594"/>
      <c r="W21" s="594"/>
      <c r="X21" s="594"/>
      <c r="Y21" s="595"/>
      <c r="Z21" s="596">
        <v>0</v>
      </c>
      <c r="AA21" s="596"/>
      <c r="AB21" s="596"/>
      <c r="AC21" s="596"/>
      <c r="AD21" s="597">
        <v>2103</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11450</v>
      </c>
      <c r="S22" s="594"/>
      <c r="T22" s="594"/>
      <c r="U22" s="594"/>
      <c r="V22" s="594"/>
      <c r="W22" s="594"/>
      <c r="X22" s="594"/>
      <c r="Y22" s="595"/>
      <c r="Z22" s="596">
        <v>0.2</v>
      </c>
      <c r="AA22" s="596"/>
      <c r="AB22" s="596"/>
      <c r="AC22" s="596"/>
      <c r="AD22" s="597" t="s">
        <v>111</v>
      </c>
      <c r="AE22" s="597"/>
      <c r="AF22" s="597"/>
      <c r="AG22" s="597"/>
      <c r="AH22" s="597"/>
      <c r="AI22" s="597"/>
      <c r="AJ22" s="597"/>
      <c r="AK22" s="597"/>
      <c r="AL22" s="598" t="s">
        <v>111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85248</v>
      </c>
      <c r="S23" s="594"/>
      <c r="T23" s="594"/>
      <c r="U23" s="594"/>
      <c r="V23" s="594"/>
      <c r="W23" s="594"/>
      <c r="X23" s="594"/>
      <c r="Y23" s="595"/>
      <c r="Z23" s="596">
        <v>1.6</v>
      </c>
      <c r="AA23" s="596"/>
      <c r="AB23" s="596"/>
      <c r="AC23" s="596"/>
      <c r="AD23" s="597">
        <v>1159</v>
      </c>
      <c r="AE23" s="597"/>
      <c r="AF23" s="597"/>
      <c r="AG23" s="597"/>
      <c r="AH23" s="597"/>
      <c r="AI23" s="597"/>
      <c r="AJ23" s="597"/>
      <c r="AK23" s="597"/>
      <c r="AL23" s="598">
        <v>0</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84246</v>
      </c>
      <c r="BH23" s="594"/>
      <c r="BI23" s="594"/>
      <c r="BJ23" s="594"/>
      <c r="BK23" s="594"/>
      <c r="BL23" s="594"/>
      <c r="BM23" s="594"/>
      <c r="BN23" s="595"/>
      <c r="BO23" s="596">
        <v>3.7</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7010</v>
      </c>
      <c r="S24" s="594"/>
      <c r="T24" s="594"/>
      <c r="U24" s="594"/>
      <c r="V24" s="594"/>
      <c r="W24" s="594"/>
      <c r="X24" s="594"/>
      <c r="Y24" s="595"/>
      <c r="Z24" s="596">
        <v>0.1</v>
      </c>
      <c r="AA24" s="596"/>
      <c r="AB24" s="596"/>
      <c r="AC24" s="596"/>
      <c r="AD24" s="597" t="s">
        <v>111</v>
      </c>
      <c r="AE24" s="597"/>
      <c r="AF24" s="597"/>
      <c r="AG24" s="597"/>
      <c r="AH24" s="597"/>
      <c r="AI24" s="597"/>
      <c r="AJ24" s="597"/>
      <c r="AK24" s="597"/>
      <c r="AL24" s="598" t="s">
        <v>111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1760006</v>
      </c>
      <c r="CS24" s="583"/>
      <c r="CT24" s="583"/>
      <c r="CU24" s="583"/>
      <c r="CV24" s="583"/>
      <c r="CW24" s="583"/>
      <c r="CX24" s="583"/>
      <c r="CY24" s="584"/>
      <c r="CZ24" s="620">
        <v>35.1</v>
      </c>
      <c r="DA24" s="621"/>
      <c r="DB24" s="621"/>
      <c r="DC24" s="622"/>
      <c r="DD24" s="619">
        <v>1302493</v>
      </c>
      <c r="DE24" s="583"/>
      <c r="DF24" s="583"/>
      <c r="DG24" s="583"/>
      <c r="DH24" s="583"/>
      <c r="DI24" s="583"/>
      <c r="DJ24" s="583"/>
      <c r="DK24" s="584"/>
      <c r="DL24" s="619">
        <v>1238998</v>
      </c>
      <c r="DM24" s="583"/>
      <c r="DN24" s="583"/>
      <c r="DO24" s="583"/>
      <c r="DP24" s="583"/>
      <c r="DQ24" s="583"/>
      <c r="DR24" s="583"/>
      <c r="DS24" s="583"/>
      <c r="DT24" s="583"/>
      <c r="DU24" s="583"/>
      <c r="DV24" s="584"/>
      <c r="DW24" s="587">
        <v>40.1</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367434</v>
      </c>
      <c r="S25" s="594"/>
      <c r="T25" s="594"/>
      <c r="U25" s="594"/>
      <c r="V25" s="594"/>
      <c r="W25" s="594"/>
      <c r="X25" s="594"/>
      <c r="Y25" s="595"/>
      <c r="Z25" s="596">
        <v>6.9</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795413</v>
      </c>
      <c r="CS25" s="625"/>
      <c r="CT25" s="625"/>
      <c r="CU25" s="625"/>
      <c r="CV25" s="625"/>
      <c r="CW25" s="625"/>
      <c r="CX25" s="625"/>
      <c r="CY25" s="626"/>
      <c r="CZ25" s="627">
        <v>15.8</v>
      </c>
      <c r="DA25" s="628"/>
      <c r="DB25" s="628"/>
      <c r="DC25" s="629"/>
      <c r="DD25" s="602">
        <v>733421</v>
      </c>
      <c r="DE25" s="625"/>
      <c r="DF25" s="625"/>
      <c r="DG25" s="625"/>
      <c r="DH25" s="625"/>
      <c r="DI25" s="625"/>
      <c r="DJ25" s="625"/>
      <c r="DK25" s="626"/>
      <c r="DL25" s="602">
        <v>733032</v>
      </c>
      <c r="DM25" s="625"/>
      <c r="DN25" s="625"/>
      <c r="DO25" s="625"/>
      <c r="DP25" s="625"/>
      <c r="DQ25" s="625"/>
      <c r="DR25" s="625"/>
      <c r="DS25" s="625"/>
      <c r="DT25" s="625"/>
      <c r="DU25" s="625"/>
      <c r="DV25" s="626"/>
      <c r="DW25" s="598">
        <v>23.7</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489019</v>
      </c>
      <c r="CS26" s="594"/>
      <c r="CT26" s="594"/>
      <c r="CU26" s="594"/>
      <c r="CV26" s="594"/>
      <c r="CW26" s="594"/>
      <c r="CX26" s="594"/>
      <c r="CY26" s="595"/>
      <c r="CZ26" s="627">
        <v>9.6999999999999993</v>
      </c>
      <c r="DA26" s="628"/>
      <c r="DB26" s="628"/>
      <c r="DC26" s="629"/>
      <c r="DD26" s="602">
        <v>441398</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270087</v>
      </c>
      <c r="S27" s="594"/>
      <c r="T27" s="594"/>
      <c r="U27" s="594"/>
      <c r="V27" s="594"/>
      <c r="W27" s="594"/>
      <c r="X27" s="594"/>
      <c r="Y27" s="595"/>
      <c r="Z27" s="596">
        <v>5.0999999999999996</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2254165</v>
      </c>
      <c r="BH27" s="594"/>
      <c r="BI27" s="594"/>
      <c r="BJ27" s="594"/>
      <c r="BK27" s="594"/>
      <c r="BL27" s="594"/>
      <c r="BM27" s="594"/>
      <c r="BN27" s="595"/>
      <c r="BO27" s="596">
        <v>100</v>
      </c>
      <c r="BP27" s="596"/>
      <c r="BQ27" s="596"/>
      <c r="BR27" s="596"/>
      <c r="BS27" s="602">
        <v>34356</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522465</v>
      </c>
      <c r="CS27" s="625"/>
      <c r="CT27" s="625"/>
      <c r="CU27" s="625"/>
      <c r="CV27" s="625"/>
      <c r="CW27" s="625"/>
      <c r="CX27" s="625"/>
      <c r="CY27" s="626"/>
      <c r="CZ27" s="627">
        <v>10.4</v>
      </c>
      <c r="DA27" s="628"/>
      <c r="DB27" s="628"/>
      <c r="DC27" s="629"/>
      <c r="DD27" s="602">
        <v>126944</v>
      </c>
      <c r="DE27" s="625"/>
      <c r="DF27" s="625"/>
      <c r="DG27" s="625"/>
      <c r="DH27" s="625"/>
      <c r="DI27" s="625"/>
      <c r="DJ27" s="625"/>
      <c r="DK27" s="626"/>
      <c r="DL27" s="602">
        <v>125838</v>
      </c>
      <c r="DM27" s="625"/>
      <c r="DN27" s="625"/>
      <c r="DO27" s="625"/>
      <c r="DP27" s="625"/>
      <c r="DQ27" s="625"/>
      <c r="DR27" s="625"/>
      <c r="DS27" s="625"/>
      <c r="DT27" s="625"/>
      <c r="DU27" s="625"/>
      <c r="DV27" s="626"/>
      <c r="DW27" s="598">
        <v>4.0999999999999996</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4100</v>
      </c>
      <c r="S28" s="594"/>
      <c r="T28" s="594"/>
      <c r="U28" s="594"/>
      <c r="V28" s="594"/>
      <c r="W28" s="594"/>
      <c r="X28" s="594"/>
      <c r="Y28" s="595"/>
      <c r="Z28" s="596">
        <v>0.1</v>
      </c>
      <c r="AA28" s="596"/>
      <c r="AB28" s="596"/>
      <c r="AC28" s="596"/>
      <c r="AD28" s="597">
        <v>923</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442128</v>
      </c>
      <c r="CS28" s="594"/>
      <c r="CT28" s="594"/>
      <c r="CU28" s="594"/>
      <c r="CV28" s="594"/>
      <c r="CW28" s="594"/>
      <c r="CX28" s="594"/>
      <c r="CY28" s="595"/>
      <c r="CZ28" s="627">
        <v>8.8000000000000007</v>
      </c>
      <c r="DA28" s="628"/>
      <c r="DB28" s="628"/>
      <c r="DC28" s="629"/>
      <c r="DD28" s="602">
        <v>442128</v>
      </c>
      <c r="DE28" s="594"/>
      <c r="DF28" s="594"/>
      <c r="DG28" s="594"/>
      <c r="DH28" s="594"/>
      <c r="DI28" s="594"/>
      <c r="DJ28" s="594"/>
      <c r="DK28" s="595"/>
      <c r="DL28" s="602">
        <v>380128</v>
      </c>
      <c r="DM28" s="594"/>
      <c r="DN28" s="594"/>
      <c r="DO28" s="594"/>
      <c r="DP28" s="594"/>
      <c r="DQ28" s="594"/>
      <c r="DR28" s="594"/>
      <c r="DS28" s="594"/>
      <c r="DT28" s="594"/>
      <c r="DU28" s="594"/>
      <c r="DV28" s="595"/>
      <c r="DW28" s="598">
        <v>12.3</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12200</v>
      </c>
      <c r="S29" s="594"/>
      <c r="T29" s="594"/>
      <c r="U29" s="594"/>
      <c r="V29" s="594"/>
      <c r="W29" s="594"/>
      <c r="X29" s="594"/>
      <c r="Y29" s="595"/>
      <c r="Z29" s="596">
        <v>0.2</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442128</v>
      </c>
      <c r="CS29" s="625"/>
      <c r="CT29" s="625"/>
      <c r="CU29" s="625"/>
      <c r="CV29" s="625"/>
      <c r="CW29" s="625"/>
      <c r="CX29" s="625"/>
      <c r="CY29" s="626"/>
      <c r="CZ29" s="627">
        <v>8.8000000000000007</v>
      </c>
      <c r="DA29" s="628"/>
      <c r="DB29" s="628"/>
      <c r="DC29" s="629"/>
      <c r="DD29" s="602">
        <v>442128</v>
      </c>
      <c r="DE29" s="625"/>
      <c r="DF29" s="625"/>
      <c r="DG29" s="625"/>
      <c r="DH29" s="625"/>
      <c r="DI29" s="625"/>
      <c r="DJ29" s="625"/>
      <c r="DK29" s="626"/>
      <c r="DL29" s="602">
        <v>380128</v>
      </c>
      <c r="DM29" s="625"/>
      <c r="DN29" s="625"/>
      <c r="DO29" s="625"/>
      <c r="DP29" s="625"/>
      <c r="DQ29" s="625"/>
      <c r="DR29" s="625"/>
      <c r="DS29" s="625"/>
      <c r="DT29" s="625"/>
      <c r="DU29" s="625"/>
      <c r="DV29" s="626"/>
      <c r="DW29" s="598">
        <v>12.3</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688270</v>
      </c>
      <c r="S30" s="594"/>
      <c r="T30" s="594"/>
      <c r="U30" s="594"/>
      <c r="V30" s="594"/>
      <c r="W30" s="594"/>
      <c r="X30" s="594"/>
      <c r="Y30" s="595"/>
      <c r="Z30" s="596">
        <v>13</v>
      </c>
      <c r="AA30" s="596"/>
      <c r="AB30" s="596"/>
      <c r="AC30" s="596"/>
      <c r="AD30" s="597" t="s">
        <v>111</v>
      </c>
      <c r="AE30" s="597"/>
      <c r="AF30" s="597"/>
      <c r="AG30" s="597"/>
      <c r="AH30" s="597"/>
      <c r="AI30" s="597"/>
      <c r="AJ30" s="597"/>
      <c r="AK30" s="597"/>
      <c r="AL30" s="598" t="s">
        <v>111</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98.9</v>
      </c>
      <c r="BH30" s="652"/>
      <c r="BI30" s="652"/>
      <c r="BJ30" s="652"/>
      <c r="BK30" s="652"/>
      <c r="BL30" s="652"/>
      <c r="BM30" s="588">
        <v>94.7</v>
      </c>
      <c r="BN30" s="652"/>
      <c r="BO30" s="652"/>
      <c r="BP30" s="652"/>
      <c r="BQ30" s="653"/>
      <c r="BR30" s="651">
        <v>98.8</v>
      </c>
      <c r="BS30" s="652"/>
      <c r="BT30" s="652"/>
      <c r="BU30" s="652"/>
      <c r="BV30" s="652"/>
      <c r="BW30" s="652"/>
      <c r="BX30" s="588">
        <v>94.7</v>
      </c>
      <c r="BY30" s="652"/>
      <c r="BZ30" s="652"/>
      <c r="CA30" s="652"/>
      <c r="CB30" s="653"/>
      <c r="CD30" s="656"/>
      <c r="CE30" s="657"/>
      <c r="CF30" s="607" t="s">
        <v>292</v>
      </c>
      <c r="CG30" s="608"/>
      <c r="CH30" s="608"/>
      <c r="CI30" s="608"/>
      <c r="CJ30" s="608"/>
      <c r="CK30" s="608"/>
      <c r="CL30" s="608"/>
      <c r="CM30" s="608"/>
      <c r="CN30" s="608"/>
      <c r="CO30" s="608"/>
      <c r="CP30" s="608"/>
      <c r="CQ30" s="609"/>
      <c r="CR30" s="593">
        <v>404751</v>
      </c>
      <c r="CS30" s="594"/>
      <c r="CT30" s="594"/>
      <c r="CU30" s="594"/>
      <c r="CV30" s="594"/>
      <c r="CW30" s="594"/>
      <c r="CX30" s="594"/>
      <c r="CY30" s="595"/>
      <c r="CZ30" s="627">
        <v>8.1</v>
      </c>
      <c r="DA30" s="628"/>
      <c r="DB30" s="628"/>
      <c r="DC30" s="629"/>
      <c r="DD30" s="602">
        <v>404751</v>
      </c>
      <c r="DE30" s="594"/>
      <c r="DF30" s="594"/>
      <c r="DG30" s="594"/>
      <c r="DH30" s="594"/>
      <c r="DI30" s="594"/>
      <c r="DJ30" s="594"/>
      <c r="DK30" s="595"/>
      <c r="DL30" s="602">
        <v>342751</v>
      </c>
      <c r="DM30" s="594"/>
      <c r="DN30" s="594"/>
      <c r="DO30" s="594"/>
      <c r="DP30" s="594"/>
      <c r="DQ30" s="594"/>
      <c r="DR30" s="594"/>
      <c r="DS30" s="594"/>
      <c r="DT30" s="594"/>
      <c r="DU30" s="594"/>
      <c r="DV30" s="595"/>
      <c r="DW30" s="598">
        <v>11.1</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260243</v>
      </c>
      <c r="S31" s="594"/>
      <c r="T31" s="594"/>
      <c r="U31" s="594"/>
      <c r="V31" s="594"/>
      <c r="W31" s="594"/>
      <c r="X31" s="594"/>
      <c r="Y31" s="595"/>
      <c r="Z31" s="596">
        <v>4.9000000000000004</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v>
      </c>
      <c r="BH31" s="625"/>
      <c r="BI31" s="625"/>
      <c r="BJ31" s="625"/>
      <c r="BK31" s="625"/>
      <c r="BL31" s="625"/>
      <c r="BM31" s="599">
        <v>92.5</v>
      </c>
      <c r="BN31" s="649"/>
      <c r="BO31" s="649"/>
      <c r="BP31" s="649"/>
      <c r="BQ31" s="650"/>
      <c r="BR31" s="648">
        <v>98.3</v>
      </c>
      <c r="BS31" s="625"/>
      <c r="BT31" s="625"/>
      <c r="BU31" s="625"/>
      <c r="BV31" s="625"/>
      <c r="BW31" s="625"/>
      <c r="BX31" s="599">
        <v>92.9</v>
      </c>
      <c r="BY31" s="649"/>
      <c r="BZ31" s="649"/>
      <c r="CA31" s="649"/>
      <c r="CB31" s="650"/>
      <c r="CD31" s="656"/>
      <c r="CE31" s="657"/>
      <c r="CF31" s="607" t="s">
        <v>296</v>
      </c>
      <c r="CG31" s="608"/>
      <c r="CH31" s="608"/>
      <c r="CI31" s="608"/>
      <c r="CJ31" s="608"/>
      <c r="CK31" s="608"/>
      <c r="CL31" s="608"/>
      <c r="CM31" s="608"/>
      <c r="CN31" s="608"/>
      <c r="CO31" s="608"/>
      <c r="CP31" s="608"/>
      <c r="CQ31" s="609"/>
      <c r="CR31" s="593">
        <v>37377</v>
      </c>
      <c r="CS31" s="625"/>
      <c r="CT31" s="625"/>
      <c r="CU31" s="625"/>
      <c r="CV31" s="625"/>
      <c r="CW31" s="625"/>
      <c r="CX31" s="625"/>
      <c r="CY31" s="626"/>
      <c r="CZ31" s="627">
        <v>0.7</v>
      </c>
      <c r="DA31" s="628"/>
      <c r="DB31" s="628"/>
      <c r="DC31" s="629"/>
      <c r="DD31" s="602">
        <v>37377</v>
      </c>
      <c r="DE31" s="625"/>
      <c r="DF31" s="625"/>
      <c r="DG31" s="625"/>
      <c r="DH31" s="625"/>
      <c r="DI31" s="625"/>
      <c r="DJ31" s="625"/>
      <c r="DK31" s="626"/>
      <c r="DL31" s="602">
        <v>37377</v>
      </c>
      <c r="DM31" s="625"/>
      <c r="DN31" s="625"/>
      <c r="DO31" s="625"/>
      <c r="DP31" s="625"/>
      <c r="DQ31" s="625"/>
      <c r="DR31" s="625"/>
      <c r="DS31" s="625"/>
      <c r="DT31" s="625"/>
      <c r="DU31" s="625"/>
      <c r="DV31" s="626"/>
      <c r="DW31" s="598">
        <v>1.2</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141133</v>
      </c>
      <c r="S32" s="594"/>
      <c r="T32" s="594"/>
      <c r="U32" s="594"/>
      <c r="V32" s="594"/>
      <c r="W32" s="594"/>
      <c r="X32" s="594"/>
      <c r="Y32" s="595"/>
      <c r="Z32" s="596">
        <v>2.7</v>
      </c>
      <c r="AA32" s="596"/>
      <c r="AB32" s="596"/>
      <c r="AC32" s="596"/>
      <c r="AD32" s="597">
        <v>3230</v>
      </c>
      <c r="AE32" s="597"/>
      <c r="AF32" s="597"/>
      <c r="AG32" s="597"/>
      <c r="AH32" s="597"/>
      <c r="AI32" s="597"/>
      <c r="AJ32" s="597"/>
      <c r="AK32" s="597"/>
      <c r="AL32" s="598">
        <v>0.1</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99.2</v>
      </c>
      <c r="BH32" s="661"/>
      <c r="BI32" s="661"/>
      <c r="BJ32" s="661"/>
      <c r="BK32" s="661"/>
      <c r="BL32" s="661"/>
      <c r="BM32" s="662">
        <v>95.6</v>
      </c>
      <c r="BN32" s="661"/>
      <c r="BO32" s="661"/>
      <c r="BP32" s="661"/>
      <c r="BQ32" s="663"/>
      <c r="BR32" s="660">
        <v>99.1</v>
      </c>
      <c r="BS32" s="661"/>
      <c r="BT32" s="661"/>
      <c r="BU32" s="661"/>
      <c r="BV32" s="661"/>
      <c r="BW32" s="661"/>
      <c r="BX32" s="662">
        <v>95.3</v>
      </c>
      <c r="BY32" s="661"/>
      <c r="BZ32" s="661"/>
      <c r="CA32" s="661"/>
      <c r="CB32" s="663"/>
      <c r="CD32" s="658"/>
      <c r="CE32" s="659"/>
      <c r="CF32" s="607" t="s">
        <v>299</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374213</v>
      </c>
      <c r="S33" s="594"/>
      <c r="T33" s="594"/>
      <c r="U33" s="594"/>
      <c r="V33" s="594"/>
      <c r="W33" s="594"/>
      <c r="X33" s="594"/>
      <c r="Y33" s="595"/>
      <c r="Z33" s="596">
        <v>7.1</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2798930</v>
      </c>
      <c r="CS33" s="625"/>
      <c r="CT33" s="625"/>
      <c r="CU33" s="625"/>
      <c r="CV33" s="625"/>
      <c r="CW33" s="625"/>
      <c r="CX33" s="625"/>
      <c r="CY33" s="626"/>
      <c r="CZ33" s="627">
        <v>55.8</v>
      </c>
      <c r="DA33" s="628"/>
      <c r="DB33" s="628"/>
      <c r="DC33" s="629"/>
      <c r="DD33" s="602">
        <v>2494504</v>
      </c>
      <c r="DE33" s="625"/>
      <c r="DF33" s="625"/>
      <c r="DG33" s="625"/>
      <c r="DH33" s="625"/>
      <c r="DI33" s="625"/>
      <c r="DJ33" s="625"/>
      <c r="DK33" s="626"/>
      <c r="DL33" s="602">
        <v>1571920</v>
      </c>
      <c r="DM33" s="625"/>
      <c r="DN33" s="625"/>
      <c r="DO33" s="625"/>
      <c r="DP33" s="625"/>
      <c r="DQ33" s="625"/>
      <c r="DR33" s="625"/>
      <c r="DS33" s="625"/>
      <c r="DT33" s="625"/>
      <c r="DU33" s="625"/>
      <c r="DV33" s="626"/>
      <c r="DW33" s="598">
        <v>50.9</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867480</v>
      </c>
      <c r="CS34" s="594"/>
      <c r="CT34" s="594"/>
      <c r="CU34" s="594"/>
      <c r="CV34" s="594"/>
      <c r="CW34" s="594"/>
      <c r="CX34" s="594"/>
      <c r="CY34" s="595"/>
      <c r="CZ34" s="627">
        <v>17.3</v>
      </c>
      <c r="DA34" s="628"/>
      <c r="DB34" s="628"/>
      <c r="DC34" s="629"/>
      <c r="DD34" s="602">
        <v>678603</v>
      </c>
      <c r="DE34" s="594"/>
      <c r="DF34" s="594"/>
      <c r="DG34" s="594"/>
      <c r="DH34" s="594"/>
      <c r="DI34" s="594"/>
      <c r="DJ34" s="594"/>
      <c r="DK34" s="595"/>
      <c r="DL34" s="602">
        <v>635552</v>
      </c>
      <c r="DM34" s="594"/>
      <c r="DN34" s="594"/>
      <c r="DO34" s="594"/>
      <c r="DP34" s="594"/>
      <c r="DQ34" s="594"/>
      <c r="DR34" s="594"/>
      <c r="DS34" s="594"/>
      <c r="DT34" s="594"/>
      <c r="DU34" s="594"/>
      <c r="DV34" s="595"/>
      <c r="DW34" s="598">
        <v>20.6</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233413</v>
      </c>
      <c r="S35" s="594"/>
      <c r="T35" s="594"/>
      <c r="U35" s="594"/>
      <c r="V35" s="594"/>
      <c r="W35" s="594"/>
      <c r="X35" s="594"/>
      <c r="Y35" s="595"/>
      <c r="Z35" s="596">
        <v>4.4000000000000004</v>
      </c>
      <c r="AA35" s="596"/>
      <c r="AB35" s="596"/>
      <c r="AC35" s="596"/>
      <c r="AD35" s="597" t="s">
        <v>111</v>
      </c>
      <c r="AE35" s="597"/>
      <c r="AF35" s="597"/>
      <c r="AG35" s="597"/>
      <c r="AH35" s="597"/>
      <c r="AI35" s="597"/>
      <c r="AJ35" s="597"/>
      <c r="AK35" s="597"/>
      <c r="AL35" s="598" t="s">
        <v>111</v>
      </c>
      <c r="AM35" s="599"/>
      <c r="AN35" s="599"/>
      <c r="AO35" s="600"/>
      <c r="AP35" s="186"/>
      <c r="AQ35" s="604" t="s">
        <v>307</v>
      </c>
      <c r="AR35" s="605"/>
      <c r="AS35" s="605"/>
      <c r="AT35" s="605"/>
      <c r="AU35" s="605"/>
      <c r="AV35" s="605"/>
      <c r="AW35" s="605"/>
      <c r="AX35" s="605"/>
      <c r="AY35" s="606"/>
      <c r="AZ35" s="582">
        <v>548686</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65750</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43255</v>
      </c>
      <c r="CS35" s="625"/>
      <c r="CT35" s="625"/>
      <c r="CU35" s="625"/>
      <c r="CV35" s="625"/>
      <c r="CW35" s="625"/>
      <c r="CX35" s="625"/>
      <c r="CY35" s="626"/>
      <c r="CZ35" s="627">
        <v>0.9</v>
      </c>
      <c r="DA35" s="628"/>
      <c r="DB35" s="628"/>
      <c r="DC35" s="629"/>
      <c r="DD35" s="602">
        <v>41030</v>
      </c>
      <c r="DE35" s="625"/>
      <c r="DF35" s="625"/>
      <c r="DG35" s="625"/>
      <c r="DH35" s="625"/>
      <c r="DI35" s="625"/>
      <c r="DJ35" s="625"/>
      <c r="DK35" s="626"/>
      <c r="DL35" s="602">
        <v>41030</v>
      </c>
      <c r="DM35" s="625"/>
      <c r="DN35" s="625"/>
      <c r="DO35" s="625"/>
      <c r="DP35" s="625"/>
      <c r="DQ35" s="625"/>
      <c r="DR35" s="625"/>
      <c r="DS35" s="625"/>
      <c r="DT35" s="625"/>
      <c r="DU35" s="625"/>
      <c r="DV35" s="626"/>
      <c r="DW35" s="598">
        <v>1.3</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5293784</v>
      </c>
      <c r="S36" s="666"/>
      <c r="T36" s="666"/>
      <c r="U36" s="666"/>
      <c r="V36" s="666"/>
      <c r="W36" s="666"/>
      <c r="X36" s="666"/>
      <c r="Y36" s="667"/>
      <c r="Z36" s="668">
        <v>100</v>
      </c>
      <c r="AA36" s="668"/>
      <c r="AB36" s="668"/>
      <c r="AC36" s="668"/>
      <c r="AD36" s="669">
        <v>2853316</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149140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44308</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788200</v>
      </c>
      <c r="CS36" s="594"/>
      <c r="CT36" s="594"/>
      <c r="CU36" s="594"/>
      <c r="CV36" s="594"/>
      <c r="CW36" s="594"/>
      <c r="CX36" s="594"/>
      <c r="CY36" s="595"/>
      <c r="CZ36" s="627">
        <v>15.7</v>
      </c>
      <c r="DA36" s="628"/>
      <c r="DB36" s="628"/>
      <c r="DC36" s="629"/>
      <c r="DD36" s="602">
        <v>761820</v>
      </c>
      <c r="DE36" s="594"/>
      <c r="DF36" s="594"/>
      <c r="DG36" s="594"/>
      <c r="DH36" s="594"/>
      <c r="DI36" s="594"/>
      <c r="DJ36" s="594"/>
      <c r="DK36" s="595"/>
      <c r="DL36" s="602">
        <v>607717</v>
      </c>
      <c r="DM36" s="594"/>
      <c r="DN36" s="594"/>
      <c r="DO36" s="594"/>
      <c r="DP36" s="594"/>
      <c r="DQ36" s="594"/>
      <c r="DR36" s="594"/>
      <c r="DS36" s="594"/>
      <c r="DT36" s="594"/>
      <c r="DU36" s="594"/>
      <c r="DV36" s="595"/>
      <c r="DW36" s="598">
        <v>19.7</v>
      </c>
      <c r="DX36" s="623"/>
      <c r="DY36" s="623"/>
      <c r="DZ36" s="623"/>
      <c r="EA36" s="623"/>
      <c r="EB36" s="623"/>
      <c r="EC36" s="624"/>
    </row>
    <row r="37" spans="2:133" ht="11.25" customHeight="1">
      <c r="AQ37" s="672" t="s">
        <v>314</v>
      </c>
      <c r="AR37" s="673"/>
      <c r="AS37" s="673"/>
      <c r="AT37" s="673"/>
      <c r="AU37" s="673"/>
      <c r="AV37" s="673"/>
      <c r="AW37" s="673"/>
      <c r="AX37" s="673"/>
      <c r="AY37" s="674"/>
      <c r="AZ37" s="593">
        <v>33792</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1815</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431693</v>
      </c>
      <c r="CS37" s="625"/>
      <c r="CT37" s="625"/>
      <c r="CU37" s="625"/>
      <c r="CV37" s="625"/>
      <c r="CW37" s="625"/>
      <c r="CX37" s="625"/>
      <c r="CY37" s="626"/>
      <c r="CZ37" s="627">
        <v>8.6</v>
      </c>
      <c r="DA37" s="628"/>
      <c r="DB37" s="628"/>
      <c r="DC37" s="629"/>
      <c r="DD37" s="602">
        <v>431693</v>
      </c>
      <c r="DE37" s="625"/>
      <c r="DF37" s="625"/>
      <c r="DG37" s="625"/>
      <c r="DH37" s="625"/>
      <c r="DI37" s="625"/>
      <c r="DJ37" s="625"/>
      <c r="DK37" s="626"/>
      <c r="DL37" s="602">
        <v>423951</v>
      </c>
      <c r="DM37" s="625"/>
      <c r="DN37" s="625"/>
      <c r="DO37" s="625"/>
      <c r="DP37" s="625"/>
      <c r="DQ37" s="625"/>
      <c r="DR37" s="625"/>
      <c r="DS37" s="625"/>
      <c r="DT37" s="625"/>
      <c r="DU37" s="625"/>
      <c r="DV37" s="626"/>
      <c r="DW37" s="598">
        <v>13.7</v>
      </c>
      <c r="DX37" s="623"/>
      <c r="DY37" s="623"/>
      <c r="DZ37" s="623"/>
      <c r="EA37" s="623"/>
      <c r="EB37" s="623"/>
      <c r="EC37" s="624"/>
    </row>
    <row r="38" spans="2:133" ht="11.25" customHeight="1">
      <c r="AQ38" s="672" t="s">
        <v>317</v>
      </c>
      <c r="AR38" s="673"/>
      <c r="AS38" s="673"/>
      <c r="AT38" s="673"/>
      <c r="AU38" s="673"/>
      <c r="AV38" s="673"/>
      <c r="AW38" s="673"/>
      <c r="AX38" s="673"/>
      <c r="AY38" s="674"/>
      <c r="AZ38" s="593" t="s">
        <v>318</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3383</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514894</v>
      </c>
      <c r="CS38" s="594"/>
      <c r="CT38" s="594"/>
      <c r="CU38" s="594"/>
      <c r="CV38" s="594"/>
      <c r="CW38" s="594"/>
      <c r="CX38" s="594"/>
      <c r="CY38" s="595"/>
      <c r="CZ38" s="627">
        <v>10.3</v>
      </c>
      <c r="DA38" s="628"/>
      <c r="DB38" s="628"/>
      <c r="DC38" s="629"/>
      <c r="DD38" s="602">
        <v>456059</v>
      </c>
      <c r="DE38" s="594"/>
      <c r="DF38" s="594"/>
      <c r="DG38" s="594"/>
      <c r="DH38" s="594"/>
      <c r="DI38" s="594"/>
      <c r="DJ38" s="594"/>
      <c r="DK38" s="595"/>
      <c r="DL38" s="602">
        <v>287621</v>
      </c>
      <c r="DM38" s="594"/>
      <c r="DN38" s="594"/>
      <c r="DO38" s="594"/>
      <c r="DP38" s="594"/>
      <c r="DQ38" s="594"/>
      <c r="DR38" s="594"/>
      <c r="DS38" s="594"/>
      <c r="DT38" s="594"/>
      <c r="DU38" s="594"/>
      <c r="DV38" s="595"/>
      <c r="DW38" s="598">
        <v>9.3000000000000007</v>
      </c>
      <c r="DX38" s="623"/>
      <c r="DY38" s="623"/>
      <c r="DZ38" s="623"/>
      <c r="EA38" s="623"/>
      <c r="EB38" s="623"/>
      <c r="EC38" s="624"/>
    </row>
    <row r="39" spans="2:133" ht="11.25" customHeight="1">
      <c r="AQ39" s="672" t="s">
        <v>321</v>
      </c>
      <c r="AR39" s="673"/>
      <c r="AS39" s="673"/>
      <c r="AT39" s="673"/>
      <c r="AU39" s="673"/>
      <c r="AV39" s="673"/>
      <c r="AW39" s="673"/>
      <c r="AX39" s="673"/>
      <c r="AY39" s="674"/>
      <c r="AZ39" s="593" t="s">
        <v>318</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103</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556759</v>
      </c>
      <c r="CS39" s="625"/>
      <c r="CT39" s="625"/>
      <c r="CU39" s="625"/>
      <c r="CV39" s="625"/>
      <c r="CW39" s="625"/>
      <c r="CX39" s="625"/>
      <c r="CY39" s="626"/>
      <c r="CZ39" s="627">
        <v>11.1</v>
      </c>
      <c r="DA39" s="628"/>
      <c r="DB39" s="628"/>
      <c r="DC39" s="629"/>
      <c r="DD39" s="602">
        <v>541000</v>
      </c>
      <c r="DE39" s="625"/>
      <c r="DF39" s="625"/>
      <c r="DG39" s="625"/>
      <c r="DH39" s="625"/>
      <c r="DI39" s="625"/>
      <c r="DJ39" s="625"/>
      <c r="DK39" s="626"/>
      <c r="DL39" s="602" t="s">
        <v>318</v>
      </c>
      <c r="DM39" s="625"/>
      <c r="DN39" s="625"/>
      <c r="DO39" s="625"/>
      <c r="DP39" s="625"/>
      <c r="DQ39" s="625"/>
      <c r="DR39" s="625"/>
      <c r="DS39" s="625"/>
      <c r="DT39" s="625"/>
      <c r="DU39" s="625"/>
      <c r="DV39" s="626"/>
      <c r="DW39" s="598" t="s">
        <v>318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94663</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91</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28342</v>
      </c>
      <c r="CS40" s="594"/>
      <c r="CT40" s="594"/>
      <c r="CU40" s="594"/>
      <c r="CV40" s="594"/>
      <c r="CW40" s="594"/>
      <c r="CX40" s="594"/>
      <c r="CY40" s="595"/>
      <c r="CZ40" s="627">
        <v>0.6</v>
      </c>
      <c r="DA40" s="628"/>
      <c r="DB40" s="628"/>
      <c r="DC40" s="629"/>
      <c r="DD40" s="602">
        <v>15992</v>
      </c>
      <c r="DE40" s="594"/>
      <c r="DF40" s="594"/>
      <c r="DG40" s="594"/>
      <c r="DH40" s="594"/>
      <c r="DI40" s="594"/>
      <c r="DJ40" s="594"/>
      <c r="DK40" s="595"/>
      <c r="DL40" s="602" t="s">
        <v>318</v>
      </c>
      <c r="DM40" s="594"/>
      <c r="DN40" s="594"/>
      <c r="DO40" s="594"/>
      <c r="DP40" s="594"/>
      <c r="DQ40" s="594"/>
      <c r="DR40" s="594"/>
      <c r="DS40" s="594"/>
      <c r="DT40" s="594"/>
      <c r="DU40" s="594"/>
      <c r="DV40" s="595"/>
      <c r="DW40" s="598" t="s">
        <v>318</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271091</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275</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460704</v>
      </c>
      <c r="CS42" s="594"/>
      <c r="CT42" s="594"/>
      <c r="CU42" s="594"/>
      <c r="CV42" s="594"/>
      <c r="CW42" s="594"/>
      <c r="CX42" s="594"/>
      <c r="CY42" s="595"/>
      <c r="CZ42" s="627">
        <v>9.1999999999999993</v>
      </c>
      <c r="DA42" s="676"/>
      <c r="DB42" s="676"/>
      <c r="DC42" s="677"/>
      <c r="DD42" s="602">
        <v>97827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14676</v>
      </c>
      <c r="CS43" s="625"/>
      <c r="CT43" s="625"/>
      <c r="CU43" s="625"/>
      <c r="CV43" s="625"/>
      <c r="CW43" s="625"/>
      <c r="CX43" s="625"/>
      <c r="CY43" s="626"/>
      <c r="CZ43" s="627">
        <v>0.3</v>
      </c>
      <c r="DA43" s="628"/>
      <c r="DB43" s="628"/>
      <c r="DC43" s="629"/>
      <c r="DD43" s="602">
        <v>14676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460704</v>
      </c>
      <c r="CS44" s="594"/>
      <c r="CT44" s="594"/>
      <c r="CU44" s="594"/>
      <c r="CV44" s="594"/>
      <c r="CW44" s="594"/>
      <c r="CX44" s="594"/>
      <c r="CY44" s="595"/>
      <c r="CZ44" s="627">
        <v>9.1999999999999993</v>
      </c>
      <c r="DA44" s="676"/>
      <c r="DB44" s="676"/>
      <c r="DC44" s="677"/>
      <c r="DD44" s="602">
        <v>97827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171795</v>
      </c>
      <c r="CS45" s="625"/>
      <c r="CT45" s="625"/>
      <c r="CU45" s="625"/>
      <c r="CV45" s="625"/>
      <c r="CW45" s="625"/>
      <c r="CX45" s="625"/>
      <c r="CY45" s="626"/>
      <c r="CZ45" s="627">
        <v>3.4</v>
      </c>
      <c r="DA45" s="628"/>
      <c r="DB45" s="628"/>
      <c r="DC45" s="629"/>
      <c r="DD45" s="602">
        <v>13210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287013</v>
      </c>
      <c r="CS46" s="594"/>
      <c r="CT46" s="594"/>
      <c r="CU46" s="594"/>
      <c r="CV46" s="594"/>
      <c r="CW46" s="594"/>
      <c r="CX46" s="594"/>
      <c r="CY46" s="595"/>
      <c r="CZ46" s="627">
        <v>5.7</v>
      </c>
      <c r="DA46" s="676"/>
      <c r="DB46" s="676"/>
      <c r="DC46" s="677"/>
      <c r="DD46" s="602">
        <v>82721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t="s">
        <v>318</v>
      </c>
      <c r="CS47" s="625"/>
      <c r="CT47" s="625"/>
      <c r="CU47" s="625"/>
      <c r="CV47" s="625"/>
      <c r="CW47" s="625"/>
      <c r="CX47" s="625"/>
      <c r="CY47" s="626"/>
      <c r="CZ47" s="627" t="s">
        <v>318</v>
      </c>
      <c r="DA47" s="628"/>
      <c r="DB47" s="628"/>
      <c r="DC47" s="629"/>
      <c r="DD47" s="602" t="s">
        <v>318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318</v>
      </c>
      <c r="CS48" s="594"/>
      <c r="CT48" s="594"/>
      <c r="CU48" s="594"/>
      <c r="CV48" s="594"/>
      <c r="CW48" s="594"/>
      <c r="CX48" s="594"/>
      <c r="CY48" s="595"/>
      <c r="CZ48" s="627" t="s">
        <v>318</v>
      </c>
      <c r="DA48" s="676"/>
      <c r="DB48" s="676"/>
      <c r="DC48" s="677"/>
      <c r="DD48" s="602" t="s">
        <v>318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5019640</v>
      </c>
      <c r="CS49" s="661"/>
      <c r="CT49" s="661"/>
      <c r="CU49" s="661"/>
      <c r="CV49" s="661"/>
      <c r="CW49" s="661"/>
      <c r="CX49" s="661"/>
      <c r="CY49" s="688"/>
      <c r="CZ49" s="689">
        <v>100</v>
      </c>
      <c r="DA49" s="690"/>
      <c r="DB49" s="690"/>
      <c r="DC49" s="691"/>
      <c r="DD49" s="692">
        <v>3894824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5296</v>
      </c>
      <c r="R7" s="723"/>
      <c r="S7" s="723"/>
      <c r="T7" s="723"/>
      <c r="U7" s="723"/>
      <c r="V7" s="723">
        <v>5022</v>
      </c>
      <c r="W7" s="723"/>
      <c r="X7" s="723"/>
      <c r="Y7" s="723"/>
      <c r="Z7" s="723"/>
      <c r="AA7" s="723">
        <v>274</v>
      </c>
      <c r="AB7" s="723"/>
      <c r="AC7" s="723"/>
      <c r="AD7" s="723"/>
      <c r="AE7" s="724"/>
      <c r="AF7" s="725">
        <v>258</v>
      </c>
      <c r="AG7" s="726"/>
      <c r="AH7" s="726"/>
      <c r="AI7" s="726"/>
      <c r="AJ7" s="727"/>
      <c r="AK7" s="762">
        <v>688</v>
      </c>
      <c r="AL7" s="763"/>
      <c r="AM7" s="763"/>
      <c r="AN7" s="763"/>
      <c r="AO7" s="763"/>
      <c r="AP7" s="763">
        <v>3626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549</v>
      </c>
      <c r="BS7" s="766" t="s">
        <v>544</v>
      </c>
      <c r="BT7" s="767"/>
      <c r="BU7" s="767"/>
      <c r="BV7" s="767"/>
      <c r="BW7" s="767"/>
      <c r="BX7" s="767"/>
      <c r="BY7" s="767"/>
      <c r="BZ7" s="767"/>
      <c r="CA7" s="767"/>
      <c r="CB7" s="767"/>
      <c r="CC7" s="767"/>
      <c r="CD7" s="767"/>
      <c r="CE7" s="767"/>
      <c r="CF7" s="767"/>
      <c r="CG7" s="768"/>
      <c r="CH7" s="759">
        <v>-46</v>
      </c>
      <c r="CI7" s="760"/>
      <c r="CJ7" s="760"/>
      <c r="CK7" s="760"/>
      <c r="CL7" s="761"/>
      <c r="CM7" s="759">
        <v>-470</v>
      </c>
      <c r="CN7" s="760"/>
      <c r="CO7" s="760"/>
      <c r="CP7" s="760"/>
      <c r="CQ7" s="761"/>
      <c r="CR7" s="759">
        <v>3</v>
      </c>
      <c r="CS7" s="760"/>
      <c r="CT7" s="760"/>
      <c r="CU7" s="760"/>
      <c r="CV7" s="761"/>
      <c r="CW7" s="759" t="s">
        <v>542</v>
      </c>
      <c r="CX7" s="760"/>
      <c r="CY7" s="760"/>
      <c r="CZ7" s="760"/>
      <c r="DA7" s="761"/>
      <c r="DB7" s="759" t="s">
        <v>542</v>
      </c>
      <c r="DC7" s="760"/>
      <c r="DD7" s="760"/>
      <c r="DE7" s="760"/>
      <c r="DF7" s="761"/>
      <c r="DG7" s="759">
        <v>1051</v>
      </c>
      <c r="DH7" s="760"/>
      <c r="DI7" s="760"/>
      <c r="DJ7" s="760"/>
      <c r="DK7" s="761"/>
      <c r="DL7" s="759" t="s">
        <v>542</v>
      </c>
      <c r="DM7" s="760"/>
      <c r="DN7" s="760"/>
      <c r="DO7" s="760"/>
      <c r="DP7" s="761"/>
      <c r="DQ7" s="759" t="s">
        <v>542</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5296</v>
      </c>
      <c r="R23" s="782"/>
      <c r="S23" s="782"/>
      <c r="T23" s="782"/>
      <c r="U23" s="782"/>
      <c r="V23" s="782">
        <v>5022</v>
      </c>
      <c r="W23" s="782"/>
      <c r="X23" s="782"/>
      <c r="Y23" s="782"/>
      <c r="Z23" s="782"/>
      <c r="AA23" s="782">
        <v>274</v>
      </c>
      <c r="AB23" s="782"/>
      <c r="AC23" s="782"/>
      <c r="AD23" s="782"/>
      <c r="AE23" s="783"/>
      <c r="AF23" s="784">
        <v>258</v>
      </c>
      <c r="AG23" s="782"/>
      <c r="AH23" s="782"/>
      <c r="AI23" s="782"/>
      <c r="AJ23" s="785"/>
      <c r="AK23" s="786"/>
      <c r="AL23" s="787"/>
      <c r="AM23" s="787"/>
      <c r="AN23" s="787"/>
      <c r="AO23" s="787"/>
      <c r="AP23" s="782">
        <v>3626</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1505</v>
      </c>
      <c r="R28" s="811"/>
      <c r="S28" s="811"/>
      <c r="T28" s="811"/>
      <c r="U28" s="811"/>
      <c r="V28" s="811">
        <v>1439</v>
      </c>
      <c r="W28" s="811"/>
      <c r="X28" s="811"/>
      <c r="Y28" s="811"/>
      <c r="Z28" s="811"/>
      <c r="AA28" s="811">
        <v>66</v>
      </c>
      <c r="AB28" s="811"/>
      <c r="AC28" s="811"/>
      <c r="AD28" s="811"/>
      <c r="AE28" s="812"/>
      <c r="AF28" s="813">
        <v>66</v>
      </c>
      <c r="AG28" s="811"/>
      <c r="AH28" s="811"/>
      <c r="AI28" s="811"/>
      <c r="AJ28" s="814"/>
      <c r="AK28" s="815">
        <v>95</v>
      </c>
      <c r="AL28" s="806"/>
      <c r="AM28" s="806"/>
      <c r="AN28" s="806"/>
      <c r="AO28" s="806"/>
      <c r="AP28" s="806" t="s">
        <v>528</v>
      </c>
      <c r="AQ28" s="806"/>
      <c r="AR28" s="806"/>
      <c r="AS28" s="806"/>
      <c r="AT28" s="806"/>
      <c r="AU28" s="806" t="s">
        <v>528</v>
      </c>
      <c r="AV28" s="806"/>
      <c r="AW28" s="806"/>
      <c r="AX28" s="806"/>
      <c r="AY28" s="806"/>
      <c r="AZ28" s="807" t="s">
        <v>542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958</v>
      </c>
      <c r="R29" s="747"/>
      <c r="S29" s="747"/>
      <c r="T29" s="747"/>
      <c r="U29" s="747"/>
      <c r="V29" s="747">
        <v>932</v>
      </c>
      <c r="W29" s="747"/>
      <c r="X29" s="747"/>
      <c r="Y29" s="747"/>
      <c r="Z29" s="747"/>
      <c r="AA29" s="747">
        <v>26</v>
      </c>
      <c r="AB29" s="747"/>
      <c r="AC29" s="747"/>
      <c r="AD29" s="747"/>
      <c r="AE29" s="748"/>
      <c r="AF29" s="749">
        <v>26</v>
      </c>
      <c r="AG29" s="750"/>
      <c r="AH29" s="750"/>
      <c r="AI29" s="750"/>
      <c r="AJ29" s="751"/>
      <c r="AK29" s="818">
        <v>158</v>
      </c>
      <c r="AL29" s="819"/>
      <c r="AM29" s="819"/>
      <c r="AN29" s="819"/>
      <c r="AO29" s="819"/>
      <c r="AP29" s="819" t="s">
        <v>529</v>
      </c>
      <c r="AQ29" s="819"/>
      <c r="AR29" s="819"/>
      <c r="AS29" s="819"/>
      <c r="AT29" s="819"/>
      <c r="AU29" s="819" t="s">
        <v>529</v>
      </c>
      <c r="AV29" s="819"/>
      <c r="AW29" s="819"/>
      <c r="AX29" s="819"/>
      <c r="AY29" s="819"/>
      <c r="AZ29" s="820" t="s">
        <v>542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99</v>
      </c>
      <c r="R30" s="747"/>
      <c r="S30" s="747"/>
      <c r="T30" s="747"/>
      <c r="U30" s="747"/>
      <c r="V30" s="747">
        <v>97</v>
      </c>
      <c r="W30" s="747"/>
      <c r="X30" s="747"/>
      <c r="Y30" s="747"/>
      <c r="Z30" s="747"/>
      <c r="AA30" s="747">
        <v>2</v>
      </c>
      <c r="AB30" s="747"/>
      <c r="AC30" s="747"/>
      <c r="AD30" s="747"/>
      <c r="AE30" s="748"/>
      <c r="AF30" s="749">
        <v>3</v>
      </c>
      <c r="AG30" s="750"/>
      <c r="AH30" s="750"/>
      <c r="AI30" s="750"/>
      <c r="AJ30" s="751"/>
      <c r="AK30" s="818">
        <v>32</v>
      </c>
      <c r="AL30" s="819"/>
      <c r="AM30" s="819"/>
      <c r="AN30" s="819"/>
      <c r="AO30" s="819"/>
      <c r="AP30" s="819" t="s">
        <v>528</v>
      </c>
      <c r="AQ30" s="819"/>
      <c r="AR30" s="819"/>
      <c r="AS30" s="819"/>
      <c r="AT30" s="819"/>
      <c r="AU30" s="819" t="s">
        <v>530</v>
      </c>
      <c r="AV30" s="819"/>
      <c r="AW30" s="819"/>
      <c r="AX30" s="819"/>
      <c r="AY30" s="819"/>
      <c r="AZ30" s="820" t="s">
        <v>542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253</v>
      </c>
      <c r="R31" s="747"/>
      <c r="S31" s="747"/>
      <c r="T31" s="747"/>
      <c r="U31" s="747"/>
      <c r="V31" s="747">
        <v>250</v>
      </c>
      <c r="W31" s="747"/>
      <c r="X31" s="747"/>
      <c r="Y31" s="747"/>
      <c r="Z31" s="747"/>
      <c r="AA31" s="747">
        <v>3</v>
      </c>
      <c r="AB31" s="747"/>
      <c r="AC31" s="747"/>
      <c r="AD31" s="747"/>
      <c r="AE31" s="748"/>
      <c r="AF31" s="749">
        <v>214</v>
      </c>
      <c r="AG31" s="750"/>
      <c r="AH31" s="750"/>
      <c r="AI31" s="750"/>
      <c r="AJ31" s="751"/>
      <c r="AK31" s="818" t="s">
        <v>529</v>
      </c>
      <c r="AL31" s="819"/>
      <c r="AM31" s="819"/>
      <c r="AN31" s="819"/>
      <c r="AO31" s="819"/>
      <c r="AP31" s="819">
        <v>1026</v>
      </c>
      <c r="AQ31" s="819"/>
      <c r="AR31" s="819"/>
      <c r="AS31" s="819"/>
      <c r="AT31" s="819"/>
      <c r="AU31" s="819">
        <v>15</v>
      </c>
      <c r="AV31" s="819"/>
      <c r="AW31" s="819"/>
      <c r="AX31" s="819"/>
      <c r="AY31" s="819"/>
      <c r="AZ31" s="820" t="s">
        <v>542</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284</v>
      </c>
      <c r="R32" s="747"/>
      <c r="S32" s="747"/>
      <c r="T32" s="747"/>
      <c r="U32" s="747"/>
      <c r="V32" s="747">
        <v>277</v>
      </c>
      <c r="W32" s="747"/>
      <c r="X32" s="747"/>
      <c r="Y32" s="747"/>
      <c r="Z32" s="747"/>
      <c r="AA32" s="747">
        <v>7</v>
      </c>
      <c r="AB32" s="747"/>
      <c r="AC32" s="747"/>
      <c r="AD32" s="747"/>
      <c r="AE32" s="748"/>
      <c r="AF32" s="749">
        <v>8</v>
      </c>
      <c r="AG32" s="750"/>
      <c r="AH32" s="750"/>
      <c r="AI32" s="750"/>
      <c r="AJ32" s="751"/>
      <c r="AK32" s="818">
        <v>149</v>
      </c>
      <c r="AL32" s="819"/>
      <c r="AM32" s="819"/>
      <c r="AN32" s="819"/>
      <c r="AO32" s="819"/>
      <c r="AP32" s="819">
        <v>1215</v>
      </c>
      <c r="AQ32" s="819"/>
      <c r="AR32" s="819"/>
      <c r="AS32" s="819"/>
      <c r="AT32" s="819"/>
      <c r="AU32" s="819">
        <v>1211</v>
      </c>
      <c r="AV32" s="819"/>
      <c r="AW32" s="819"/>
      <c r="AX32" s="819"/>
      <c r="AY32" s="819"/>
      <c r="AZ32" s="820" t="s">
        <v>542</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316</v>
      </c>
      <c r="AG63" s="830"/>
      <c r="AH63" s="830"/>
      <c r="AI63" s="830"/>
      <c r="AJ63" s="831"/>
      <c r="AK63" s="832"/>
      <c r="AL63" s="827"/>
      <c r="AM63" s="827"/>
      <c r="AN63" s="827"/>
      <c r="AO63" s="827"/>
      <c r="AP63" s="830">
        <v>2241</v>
      </c>
      <c r="AQ63" s="830"/>
      <c r="AR63" s="830"/>
      <c r="AS63" s="830"/>
      <c r="AT63" s="830"/>
      <c r="AU63" s="830">
        <v>1227</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390</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531</v>
      </c>
      <c r="C68" s="858"/>
      <c r="D68" s="858"/>
      <c r="E68" s="858"/>
      <c r="F68" s="858"/>
      <c r="G68" s="858"/>
      <c r="H68" s="858"/>
      <c r="I68" s="858"/>
      <c r="J68" s="858"/>
      <c r="K68" s="858"/>
      <c r="L68" s="858"/>
      <c r="M68" s="858"/>
      <c r="N68" s="858"/>
      <c r="O68" s="858"/>
      <c r="P68" s="859"/>
      <c r="Q68" s="860">
        <v>2401</v>
      </c>
      <c r="R68" s="854"/>
      <c r="S68" s="854"/>
      <c r="T68" s="854"/>
      <c r="U68" s="854"/>
      <c r="V68" s="854">
        <v>2248</v>
      </c>
      <c r="W68" s="854"/>
      <c r="X68" s="854"/>
      <c r="Y68" s="854"/>
      <c r="Z68" s="854"/>
      <c r="AA68" s="854">
        <v>153</v>
      </c>
      <c r="AB68" s="854"/>
      <c r="AC68" s="854"/>
      <c r="AD68" s="854"/>
      <c r="AE68" s="854"/>
      <c r="AF68" s="854">
        <v>141</v>
      </c>
      <c r="AG68" s="854"/>
      <c r="AH68" s="854"/>
      <c r="AI68" s="854"/>
      <c r="AJ68" s="854"/>
      <c r="AK68" s="854" t="s">
        <v>547</v>
      </c>
      <c r="AL68" s="854"/>
      <c r="AM68" s="854"/>
      <c r="AN68" s="854"/>
      <c r="AO68" s="854"/>
      <c r="AP68" s="854">
        <v>1295</v>
      </c>
      <c r="AQ68" s="854"/>
      <c r="AR68" s="854"/>
      <c r="AS68" s="854"/>
      <c r="AT68" s="854"/>
      <c r="AU68" s="854">
        <v>177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532</v>
      </c>
      <c r="C69" s="862"/>
      <c r="D69" s="862"/>
      <c r="E69" s="862"/>
      <c r="F69" s="862"/>
      <c r="G69" s="862"/>
      <c r="H69" s="862"/>
      <c r="I69" s="862"/>
      <c r="J69" s="862"/>
      <c r="K69" s="862"/>
      <c r="L69" s="862"/>
      <c r="M69" s="862"/>
      <c r="N69" s="862"/>
      <c r="O69" s="862"/>
      <c r="P69" s="863"/>
      <c r="Q69" s="864">
        <v>209</v>
      </c>
      <c r="R69" s="819"/>
      <c r="S69" s="819"/>
      <c r="T69" s="819"/>
      <c r="U69" s="819"/>
      <c r="V69" s="819">
        <v>173</v>
      </c>
      <c r="W69" s="819"/>
      <c r="X69" s="819"/>
      <c r="Y69" s="819"/>
      <c r="Z69" s="819"/>
      <c r="AA69" s="819">
        <v>36</v>
      </c>
      <c r="AB69" s="819"/>
      <c r="AC69" s="819"/>
      <c r="AD69" s="819"/>
      <c r="AE69" s="819"/>
      <c r="AF69" s="819">
        <v>36</v>
      </c>
      <c r="AG69" s="819"/>
      <c r="AH69" s="819"/>
      <c r="AI69" s="819"/>
      <c r="AJ69" s="819"/>
      <c r="AK69" s="819" t="s">
        <v>548</v>
      </c>
      <c r="AL69" s="819"/>
      <c r="AM69" s="819"/>
      <c r="AN69" s="819"/>
      <c r="AO69" s="819"/>
      <c r="AP69" s="819">
        <v>55</v>
      </c>
      <c r="AQ69" s="819"/>
      <c r="AR69" s="819"/>
      <c r="AS69" s="819"/>
      <c r="AT69" s="819"/>
      <c r="AU69" s="819">
        <v>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533</v>
      </c>
      <c r="C70" s="862"/>
      <c r="D70" s="862"/>
      <c r="E70" s="862"/>
      <c r="F70" s="862"/>
      <c r="G70" s="862"/>
      <c r="H70" s="862"/>
      <c r="I70" s="862"/>
      <c r="J70" s="862"/>
      <c r="K70" s="862"/>
      <c r="L70" s="862"/>
      <c r="M70" s="862"/>
      <c r="N70" s="862"/>
      <c r="O70" s="862"/>
      <c r="P70" s="863"/>
      <c r="Q70" s="864">
        <v>6155</v>
      </c>
      <c r="R70" s="819"/>
      <c r="S70" s="819"/>
      <c r="T70" s="819"/>
      <c r="U70" s="819"/>
      <c r="V70" s="819">
        <v>9818</v>
      </c>
      <c r="W70" s="819"/>
      <c r="X70" s="819"/>
      <c r="Y70" s="819"/>
      <c r="Z70" s="819"/>
      <c r="AA70" s="819">
        <v>-3663</v>
      </c>
      <c r="AB70" s="819"/>
      <c r="AC70" s="819"/>
      <c r="AD70" s="819"/>
      <c r="AE70" s="819"/>
      <c r="AF70" s="819">
        <v>2200</v>
      </c>
      <c r="AG70" s="819"/>
      <c r="AH70" s="819"/>
      <c r="AI70" s="819"/>
      <c r="AJ70" s="819"/>
      <c r="AK70" s="819">
        <v>491</v>
      </c>
      <c r="AL70" s="819"/>
      <c r="AM70" s="819"/>
      <c r="AN70" s="819"/>
      <c r="AO70" s="819"/>
      <c r="AP70" s="819">
        <v>8395</v>
      </c>
      <c r="AQ70" s="819"/>
      <c r="AR70" s="819"/>
      <c r="AS70" s="819"/>
      <c r="AT70" s="819"/>
      <c r="AU70" s="819">
        <v>185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534</v>
      </c>
      <c r="C71" s="862"/>
      <c r="D71" s="862"/>
      <c r="E71" s="862"/>
      <c r="F71" s="862"/>
      <c r="G71" s="862"/>
      <c r="H71" s="862"/>
      <c r="I71" s="862"/>
      <c r="J71" s="862"/>
      <c r="K71" s="862"/>
      <c r="L71" s="862"/>
      <c r="M71" s="862"/>
      <c r="N71" s="862"/>
      <c r="O71" s="862"/>
      <c r="P71" s="863"/>
      <c r="Q71" s="864">
        <v>1000</v>
      </c>
      <c r="R71" s="819"/>
      <c r="S71" s="819"/>
      <c r="T71" s="819"/>
      <c r="U71" s="819"/>
      <c r="V71" s="819">
        <v>967</v>
      </c>
      <c r="W71" s="819"/>
      <c r="X71" s="819"/>
      <c r="Y71" s="819"/>
      <c r="Z71" s="819"/>
      <c r="AA71" s="819">
        <v>33</v>
      </c>
      <c r="AB71" s="819"/>
      <c r="AC71" s="819"/>
      <c r="AD71" s="819"/>
      <c r="AE71" s="819"/>
      <c r="AF71" s="819">
        <v>32</v>
      </c>
      <c r="AG71" s="819"/>
      <c r="AH71" s="819"/>
      <c r="AI71" s="819"/>
      <c r="AJ71" s="819"/>
      <c r="AK71" s="819">
        <v>45</v>
      </c>
      <c r="AL71" s="819"/>
      <c r="AM71" s="819"/>
      <c r="AN71" s="819"/>
      <c r="AO71" s="819"/>
      <c r="AP71" s="819" t="s">
        <v>542</v>
      </c>
      <c r="AQ71" s="819"/>
      <c r="AR71" s="819"/>
      <c r="AS71" s="819"/>
      <c r="AT71" s="819"/>
      <c r="AU71" s="819" t="s">
        <v>542</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535</v>
      </c>
      <c r="C72" s="862"/>
      <c r="D72" s="862"/>
      <c r="E72" s="862"/>
      <c r="F72" s="862"/>
      <c r="G72" s="862"/>
      <c r="H72" s="862"/>
      <c r="I72" s="862"/>
      <c r="J72" s="862"/>
      <c r="K72" s="862"/>
      <c r="L72" s="862"/>
      <c r="M72" s="862"/>
      <c r="N72" s="862"/>
      <c r="O72" s="862"/>
      <c r="P72" s="863"/>
      <c r="Q72" s="864">
        <v>871</v>
      </c>
      <c r="R72" s="819"/>
      <c r="S72" s="819"/>
      <c r="T72" s="819"/>
      <c r="U72" s="819"/>
      <c r="V72" s="819">
        <v>778</v>
      </c>
      <c r="W72" s="819"/>
      <c r="X72" s="819"/>
      <c r="Y72" s="819"/>
      <c r="Z72" s="819"/>
      <c r="AA72" s="819">
        <v>93</v>
      </c>
      <c r="AB72" s="819"/>
      <c r="AC72" s="819"/>
      <c r="AD72" s="819"/>
      <c r="AE72" s="819"/>
      <c r="AF72" s="819">
        <v>94</v>
      </c>
      <c r="AG72" s="819"/>
      <c r="AH72" s="819"/>
      <c r="AI72" s="819"/>
      <c r="AJ72" s="819"/>
      <c r="AK72" s="819">
        <v>23</v>
      </c>
      <c r="AL72" s="819"/>
      <c r="AM72" s="819"/>
      <c r="AN72" s="819"/>
      <c r="AO72" s="819"/>
      <c r="AP72" s="819">
        <v>605</v>
      </c>
      <c r="AQ72" s="819"/>
      <c r="AR72" s="819"/>
      <c r="AS72" s="819"/>
      <c r="AT72" s="819"/>
      <c r="AU72" s="819">
        <v>36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536</v>
      </c>
      <c r="C73" s="862"/>
      <c r="D73" s="862"/>
      <c r="E73" s="862"/>
      <c r="F73" s="862"/>
      <c r="G73" s="862"/>
      <c r="H73" s="862"/>
      <c r="I73" s="862"/>
      <c r="J73" s="862"/>
      <c r="K73" s="862"/>
      <c r="L73" s="862"/>
      <c r="M73" s="862"/>
      <c r="N73" s="862"/>
      <c r="O73" s="862"/>
      <c r="P73" s="863"/>
      <c r="Q73" s="864">
        <v>636</v>
      </c>
      <c r="R73" s="819"/>
      <c r="S73" s="819"/>
      <c r="T73" s="819"/>
      <c r="U73" s="819"/>
      <c r="V73" s="819">
        <v>577</v>
      </c>
      <c r="W73" s="819"/>
      <c r="X73" s="819"/>
      <c r="Y73" s="819"/>
      <c r="Z73" s="819"/>
      <c r="AA73" s="819">
        <v>59</v>
      </c>
      <c r="AB73" s="819"/>
      <c r="AC73" s="819"/>
      <c r="AD73" s="819"/>
      <c r="AE73" s="819"/>
      <c r="AF73" s="819">
        <v>34</v>
      </c>
      <c r="AG73" s="819"/>
      <c r="AH73" s="819"/>
      <c r="AI73" s="819"/>
      <c r="AJ73" s="819"/>
      <c r="AK73" s="819">
        <v>34</v>
      </c>
      <c r="AL73" s="819"/>
      <c r="AM73" s="819"/>
      <c r="AN73" s="819"/>
      <c r="AO73" s="819"/>
      <c r="AP73" s="819" t="s">
        <v>542</v>
      </c>
      <c r="AQ73" s="819"/>
      <c r="AR73" s="819"/>
      <c r="AS73" s="819"/>
      <c r="AT73" s="819"/>
      <c r="AU73" s="819" t="s">
        <v>545</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537</v>
      </c>
      <c r="C74" s="862"/>
      <c r="D74" s="862"/>
      <c r="E74" s="862"/>
      <c r="F74" s="862"/>
      <c r="G74" s="862"/>
      <c r="H74" s="862"/>
      <c r="I74" s="862"/>
      <c r="J74" s="862"/>
      <c r="K74" s="862"/>
      <c r="L74" s="862"/>
      <c r="M74" s="862"/>
      <c r="N74" s="862"/>
      <c r="O74" s="862"/>
      <c r="P74" s="863"/>
      <c r="Q74" s="864">
        <v>47</v>
      </c>
      <c r="R74" s="819"/>
      <c r="S74" s="819"/>
      <c r="T74" s="819"/>
      <c r="U74" s="819"/>
      <c r="V74" s="819">
        <v>46</v>
      </c>
      <c r="W74" s="819"/>
      <c r="X74" s="819"/>
      <c r="Y74" s="819"/>
      <c r="Z74" s="819"/>
      <c r="AA74" s="819">
        <v>1</v>
      </c>
      <c r="AB74" s="819"/>
      <c r="AC74" s="819"/>
      <c r="AD74" s="819"/>
      <c r="AE74" s="819"/>
      <c r="AF74" s="819">
        <v>1</v>
      </c>
      <c r="AG74" s="819"/>
      <c r="AH74" s="819"/>
      <c r="AI74" s="819"/>
      <c r="AJ74" s="819"/>
      <c r="AK74" s="819" t="s">
        <v>548</v>
      </c>
      <c r="AL74" s="819"/>
      <c r="AM74" s="819"/>
      <c r="AN74" s="819"/>
      <c r="AO74" s="819"/>
      <c r="AP74" s="819" t="s">
        <v>542</v>
      </c>
      <c r="AQ74" s="819"/>
      <c r="AR74" s="819"/>
      <c r="AS74" s="819"/>
      <c r="AT74" s="819"/>
      <c r="AU74" s="819" t="s">
        <v>545</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538</v>
      </c>
      <c r="C75" s="862"/>
      <c r="D75" s="862"/>
      <c r="E75" s="862"/>
      <c r="F75" s="862"/>
      <c r="G75" s="862"/>
      <c r="H75" s="862"/>
      <c r="I75" s="862"/>
      <c r="J75" s="862"/>
      <c r="K75" s="862"/>
      <c r="L75" s="862"/>
      <c r="M75" s="862"/>
      <c r="N75" s="862"/>
      <c r="O75" s="862"/>
      <c r="P75" s="863"/>
      <c r="Q75" s="867">
        <v>183</v>
      </c>
      <c r="R75" s="868"/>
      <c r="S75" s="868"/>
      <c r="T75" s="868"/>
      <c r="U75" s="818"/>
      <c r="V75" s="869">
        <v>153</v>
      </c>
      <c r="W75" s="868"/>
      <c r="X75" s="868"/>
      <c r="Y75" s="868"/>
      <c r="Z75" s="818"/>
      <c r="AA75" s="869">
        <v>30</v>
      </c>
      <c r="AB75" s="868"/>
      <c r="AC75" s="868"/>
      <c r="AD75" s="868"/>
      <c r="AE75" s="818"/>
      <c r="AF75" s="869">
        <v>30</v>
      </c>
      <c r="AG75" s="868"/>
      <c r="AH75" s="868"/>
      <c r="AI75" s="868"/>
      <c r="AJ75" s="818"/>
      <c r="AK75" s="869">
        <v>35</v>
      </c>
      <c r="AL75" s="868"/>
      <c r="AM75" s="868"/>
      <c r="AN75" s="868"/>
      <c r="AO75" s="818"/>
      <c r="AP75" s="869" t="s">
        <v>542</v>
      </c>
      <c r="AQ75" s="868"/>
      <c r="AR75" s="868"/>
      <c r="AS75" s="868"/>
      <c r="AT75" s="818"/>
      <c r="AU75" s="869" t="s">
        <v>545</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539</v>
      </c>
      <c r="C76" s="862"/>
      <c r="D76" s="862"/>
      <c r="E76" s="862"/>
      <c r="F76" s="862"/>
      <c r="G76" s="862"/>
      <c r="H76" s="862"/>
      <c r="I76" s="862"/>
      <c r="J76" s="862"/>
      <c r="K76" s="862"/>
      <c r="L76" s="862"/>
      <c r="M76" s="862"/>
      <c r="N76" s="862"/>
      <c r="O76" s="862"/>
      <c r="P76" s="863"/>
      <c r="Q76" s="867">
        <v>8179</v>
      </c>
      <c r="R76" s="868"/>
      <c r="S76" s="868"/>
      <c r="T76" s="868"/>
      <c r="U76" s="818"/>
      <c r="V76" s="869">
        <v>7267</v>
      </c>
      <c r="W76" s="868"/>
      <c r="X76" s="868"/>
      <c r="Y76" s="868"/>
      <c r="Z76" s="818"/>
      <c r="AA76" s="869">
        <v>912</v>
      </c>
      <c r="AB76" s="868"/>
      <c r="AC76" s="868"/>
      <c r="AD76" s="868"/>
      <c r="AE76" s="818"/>
      <c r="AF76" s="869">
        <v>912</v>
      </c>
      <c r="AG76" s="868"/>
      <c r="AH76" s="868"/>
      <c r="AI76" s="868"/>
      <c r="AJ76" s="818"/>
      <c r="AK76" s="869">
        <v>1600</v>
      </c>
      <c r="AL76" s="868"/>
      <c r="AM76" s="868"/>
      <c r="AN76" s="868"/>
      <c r="AO76" s="818"/>
      <c r="AP76" s="869" t="s">
        <v>543</v>
      </c>
      <c r="AQ76" s="868"/>
      <c r="AR76" s="868"/>
      <c r="AS76" s="868"/>
      <c r="AT76" s="818"/>
      <c r="AU76" s="869" t="s">
        <v>545</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540</v>
      </c>
      <c r="C77" s="862"/>
      <c r="D77" s="862"/>
      <c r="E77" s="862"/>
      <c r="F77" s="862"/>
      <c r="G77" s="862"/>
      <c r="H77" s="862"/>
      <c r="I77" s="862"/>
      <c r="J77" s="862"/>
      <c r="K77" s="862"/>
      <c r="L77" s="862"/>
      <c r="M77" s="862"/>
      <c r="N77" s="862"/>
      <c r="O77" s="862"/>
      <c r="P77" s="863"/>
      <c r="Q77" s="867">
        <v>1345</v>
      </c>
      <c r="R77" s="868"/>
      <c r="S77" s="868"/>
      <c r="T77" s="868"/>
      <c r="U77" s="818"/>
      <c r="V77" s="869">
        <v>1325</v>
      </c>
      <c r="W77" s="868"/>
      <c r="X77" s="868"/>
      <c r="Y77" s="868"/>
      <c r="Z77" s="818"/>
      <c r="AA77" s="869">
        <v>20</v>
      </c>
      <c r="AB77" s="868"/>
      <c r="AC77" s="868"/>
      <c r="AD77" s="868"/>
      <c r="AE77" s="818"/>
      <c r="AF77" s="869">
        <v>20</v>
      </c>
      <c r="AG77" s="868"/>
      <c r="AH77" s="868"/>
      <c r="AI77" s="868"/>
      <c r="AJ77" s="818"/>
      <c r="AK77" s="869" t="s">
        <v>548</v>
      </c>
      <c r="AL77" s="868"/>
      <c r="AM77" s="868"/>
      <c r="AN77" s="868"/>
      <c r="AO77" s="818"/>
      <c r="AP77" s="869" t="s">
        <v>543</v>
      </c>
      <c r="AQ77" s="868"/>
      <c r="AR77" s="868"/>
      <c r="AS77" s="868"/>
      <c r="AT77" s="818"/>
      <c r="AU77" s="869" t="s">
        <v>545</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541</v>
      </c>
      <c r="C78" s="862"/>
      <c r="D78" s="862"/>
      <c r="E78" s="862"/>
      <c r="F78" s="862"/>
      <c r="G78" s="862"/>
      <c r="H78" s="862"/>
      <c r="I78" s="862"/>
      <c r="J78" s="862"/>
      <c r="K78" s="862"/>
      <c r="L78" s="862"/>
      <c r="M78" s="862"/>
      <c r="N78" s="862"/>
      <c r="O78" s="862"/>
      <c r="P78" s="863"/>
      <c r="Q78" s="864">
        <v>213484</v>
      </c>
      <c r="R78" s="819"/>
      <c r="S78" s="819"/>
      <c r="T78" s="819"/>
      <c r="U78" s="819"/>
      <c r="V78" s="819">
        <v>209062</v>
      </c>
      <c r="W78" s="819"/>
      <c r="X78" s="819"/>
      <c r="Y78" s="819"/>
      <c r="Z78" s="819"/>
      <c r="AA78" s="819">
        <v>4422</v>
      </c>
      <c r="AB78" s="819"/>
      <c r="AC78" s="819"/>
      <c r="AD78" s="819"/>
      <c r="AE78" s="819"/>
      <c r="AF78" s="819">
        <v>4422</v>
      </c>
      <c r="AG78" s="819"/>
      <c r="AH78" s="819"/>
      <c r="AI78" s="819"/>
      <c r="AJ78" s="819"/>
      <c r="AK78" s="819">
        <v>2242</v>
      </c>
      <c r="AL78" s="819"/>
      <c r="AM78" s="819"/>
      <c r="AN78" s="819"/>
      <c r="AO78" s="819"/>
      <c r="AP78" s="819" t="s">
        <v>543</v>
      </c>
      <c r="AQ78" s="819"/>
      <c r="AR78" s="819"/>
      <c r="AS78" s="819"/>
      <c r="AT78" s="819"/>
      <c r="AU78" s="819" t="s">
        <v>546</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7921</v>
      </c>
      <c r="AG88" s="830"/>
      <c r="AH88" s="830"/>
      <c r="AI88" s="830"/>
      <c r="AJ88" s="830"/>
      <c r="AK88" s="827"/>
      <c r="AL88" s="827"/>
      <c r="AM88" s="827"/>
      <c r="AN88" s="827"/>
      <c r="AO88" s="827"/>
      <c r="AP88" s="830">
        <v>10351</v>
      </c>
      <c r="AQ88" s="830"/>
      <c r="AR88" s="830"/>
      <c r="AS88" s="830"/>
      <c r="AT88" s="830"/>
      <c r="AU88" s="830">
        <v>401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v>
      </c>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286</v>
      </c>
      <c r="AG109" s="883"/>
      <c r="AH109" s="883"/>
      <c r="AI109" s="883"/>
      <c r="AJ109" s="884"/>
      <c r="AK109" s="882" t="s">
        <v>285</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286</v>
      </c>
      <c r="BW109" s="883"/>
      <c r="BX109" s="883"/>
      <c r="BY109" s="883"/>
      <c r="BZ109" s="884"/>
      <c r="CA109" s="882" t="s">
        <v>285</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286</v>
      </c>
      <c r="DM109" s="883"/>
      <c r="DN109" s="883"/>
      <c r="DO109" s="883"/>
      <c r="DP109" s="884"/>
      <c r="DQ109" s="882" t="s">
        <v>285</v>
      </c>
      <c r="DR109" s="883"/>
      <c r="DS109" s="883"/>
      <c r="DT109" s="883"/>
      <c r="DU109" s="884"/>
      <c r="DV109" s="882" t="s">
        <v>401</v>
      </c>
      <c r="DW109" s="883"/>
      <c r="DX109" s="883"/>
      <c r="DY109" s="883"/>
      <c r="DZ109" s="885"/>
    </row>
    <row r="110" spans="1:131" s="197" customFormat="1" ht="26.25" customHeight="1">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391971</v>
      </c>
      <c r="AB110" s="890"/>
      <c r="AC110" s="890"/>
      <c r="AD110" s="890"/>
      <c r="AE110" s="891"/>
      <c r="AF110" s="892">
        <v>416088</v>
      </c>
      <c r="AG110" s="890"/>
      <c r="AH110" s="890"/>
      <c r="AI110" s="890"/>
      <c r="AJ110" s="891"/>
      <c r="AK110" s="892">
        <v>442128</v>
      </c>
      <c r="AL110" s="890"/>
      <c r="AM110" s="890"/>
      <c r="AN110" s="890"/>
      <c r="AO110" s="891"/>
      <c r="AP110" s="893">
        <v>15.8</v>
      </c>
      <c r="AQ110" s="894"/>
      <c r="AR110" s="894"/>
      <c r="AS110" s="894"/>
      <c r="AT110" s="895"/>
      <c r="AU110" s="896" t="s">
        <v>61</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3729910</v>
      </c>
      <c r="BR110" s="927"/>
      <c r="BS110" s="927"/>
      <c r="BT110" s="927"/>
      <c r="BU110" s="927"/>
      <c r="BV110" s="927">
        <v>3656300</v>
      </c>
      <c r="BW110" s="927"/>
      <c r="BX110" s="927"/>
      <c r="BY110" s="927"/>
      <c r="BZ110" s="927"/>
      <c r="CA110" s="927">
        <v>3625762</v>
      </c>
      <c r="CB110" s="927"/>
      <c r="CC110" s="927"/>
      <c r="CD110" s="927"/>
      <c r="CE110" s="927"/>
      <c r="CF110" s="941">
        <v>129.19999999999999</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v>8884</v>
      </c>
      <c r="BR111" s="920"/>
      <c r="BS111" s="920"/>
      <c r="BT111" s="920"/>
      <c r="BU111" s="920"/>
      <c r="BV111" s="920">
        <v>7183</v>
      </c>
      <c r="BW111" s="920"/>
      <c r="BX111" s="920"/>
      <c r="BY111" s="920"/>
      <c r="BZ111" s="920"/>
      <c r="CA111" s="920">
        <v>5446</v>
      </c>
      <c r="CB111" s="920"/>
      <c r="CC111" s="920"/>
      <c r="CD111" s="920"/>
      <c r="CE111" s="920"/>
      <c r="CF111" s="914">
        <v>0.2</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1251265</v>
      </c>
      <c r="BR112" s="920"/>
      <c r="BS112" s="920"/>
      <c r="BT112" s="920"/>
      <c r="BU112" s="920"/>
      <c r="BV112" s="920">
        <v>1237265</v>
      </c>
      <c r="BW112" s="920"/>
      <c r="BX112" s="920"/>
      <c r="BY112" s="920"/>
      <c r="BZ112" s="920"/>
      <c r="CA112" s="920">
        <v>1226736</v>
      </c>
      <c r="CB112" s="920"/>
      <c r="CC112" s="920"/>
      <c r="CD112" s="920"/>
      <c r="CE112" s="920"/>
      <c r="CF112" s="914">
        <v>43.7</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80619</v>
      </c>
      <c r="AB113" s="934"/>
      <c r="AC113" s="934"/>
      <c r="AD113" s="934"/>
      <c r="AE113" s="935"/>
      <c r="AF113" s="936">
        <v>82968</v>
      </c>
      <c r="AG113" s="934"/>
      <c r="AH113" s="934"/>
      <c r="AI113" s="934"/>
      <c r="AJ113" s="935"/>
      <c r="AK113" s="936">
        <v>84848</v>
      </c>
      <c r="AL113" s="934"/>
      <c r="AM113" s="934"/>
      <c r="AN113" s="934"/>
      <c r="AO113" s="935"/>
      <c r="AP113" s="937">
        <v>3</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239402</v>
      </c>
      <c r="BR113" s="920"/>
      <c r="BS113" s="920"/>
      <c r="BT113" s="920"/>
      <c r="BU113" s="920"/>
      <c r="BV113" s="920">
        <v>276043</v>
      </c>
      <c r="BW113" s="920"/>
      <c r="BX113" s="920"/>
      <c r="BY113" s="920"/>
      <c r="BZ113" s="920"/>
      <c r="CA113" s="920">
        <v>400720</v>
      </c>
      <c r="CB113" s="920"/>
      <c r="CC113" s="920"/>
      <c r="CD113" s="920"/>
      <c r="CE113" s="920"/>
      <c r="CF113" s="914">
        <v>14.3</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8884</v>
      </c>
      <c r="DH113" s="959"/>
      <c r="DI113" s="959"/>
      <c r="DJ113" s="959"/>
      <c r="DK113" s="960"/>
      <c r="DL113" s="961">
        <v>7183</v>
      </c>
      <c r="DM113" s="959"/>
      <c r="DN113" s="959"/>
      <c r="DO113" s="959"/>
      <c r="DP113" s="960"/>
      <c r="DQ113" s="961">
        <v>5446</v>
      </c>
      <c r="DR113" s="959"/>
      <c r="DS113" s="959"/>
      <c r="DT113" s="959"/>
      <c r="DU113" s="960"/>
      <c r="DV113" s="962">
        <v>0.2</v>
      </c>
      <c r="DW113" s="963"/>
      <c r="DX113" s="963"/>
      <c r="DY113" s="963"/>
      <c r="DZ113" s="964"/>
    </row>
    <row r="114" spans="1:130" s="197" customFormat="1" ht="26.25" customHeight="1">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35203</v>
      </c>
      <c r="AB114" s="959"/>
      <c r="AC114" s="959"/>
      <c r="AD114" s="959"/>
      <c r="AE114" s="960"/>
      <c r="AF114" s="961">
        <v>34475</v>
      </c>
      <c r="AG114" s="959"/>
      <c r="AH114" s="959"/>
      <c r="AI114" s="959"/>
      <c r="AJ114" s="960"/>
      <c r="AK114" s="961">
        <v>33215</v>
      </c>
      <c r="AL114" s="959"/>
      <c r="AM114" s="959"/>
      <c r="AN114" s="959"/>
      <c r="AO114" s="960"/>
      <c r="AP114" s="962">
        <v>1.2</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1089576</v>
      </c>
      <c r="BR114" s="920"/>
      <c r="BS114" s="920"/>
      <c r="BT114" s="920"/>
      <c r="BU114" s="920"/>
      <c r="BV114" s="920">
        <v>1071786</v>
      </c>
      <c r="BW114" s="920"/>
      <c r="BX114" s="920"/>
      <c r="BY114" s="920"/>
      <c r="BZ114" s="920"/>
      <c r="CA114" s="920">
        <v>963556</v>
      </c>
      <c r="CB114" s="920"/>
      <c r="CC114" s="920"/>
      <c r="CD114" s="920"/>
      <c r="CE114" s="920"/>
      <c r="CF114" s="914">
        <v>34.299999999999997</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1896</v>
      </c>
      <c r="AB115" s="934"/>
      <c r="AC115" s="934"/>
      <c r="AD115" s="934"/>
      <c r="AE115" s="935"/>
      <c r="AF115" s="936">
        <v>1896</v>
      </c>
      <c r="AG115" s="934"/>
      <c r="AH115" s="934"/>
      <c r="AI115" s="934"/>
      <c r="AJ115" s="935"/>
      <c r="AK115" s="936">
        <v>1896</v>
      </c>
      <c r="AL115" s="934"/>
      <c r="AM115" s="934"/>
      <c r="AN115" s="934"/>
      <c r="AO115" s="935"/>
      <c r="AP115" s="937">
        <v>0.1</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v>1174</v>
      </c>
      <c r="BR115" s="920"/>
      <c r="BS115" s="920"/>
      <c r="BT115" s="920"/>
      <c r="BU115" s="920"/>
      <c r="BV115" s="920" t="s">
        <v>111</v>
      </c>
      <c r="BW115" s="920"/>
      <c r="BX115" s="920"/>
      <c r="BY115" s="920"/>
      <c r="BZ115" s="920"/>
      <c r="CA115" s="920">
        <v>146806</v>
      </c>
      <c r="CB115" s="920"/>
      <c r="CC115" s="920"/>
      <c r="CD115" s="920"/>
      <c r="CE115" s="920"/>
      <c r="CF115" s="914">
        <v>5.2</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509689</v>
      </c>
      <c r="AB117" s="966"/>
      <c r="AC117" s="966"/>
      <c r="AD117" s="966"/>
      <c r="AE117" s="967"/>
      <c r="AF117" s="965">
        <v>535427</v>
      </c>
      <c r="AG117" s="966"/>
      <c r="AH117" s="966"/>
      <c r="AI117" s="966"/>
      <c r="AJ117" s="967"/>
      <c r="AK117" s="965">
        <v>562087</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286</v>
      </c>
      <c r="AG118" s="883"/>
      <c r="AH118" s="883"/>
      <c r="AI118" s="883"/>
      <c r="AJ118" s="884"/>
      <c r="AK118" s="882" t="s">
        <v>285</v>
      </c>
      <c r="AL118" s="883"/>
      <c r="AM118" s="883"/>
      <c r="AN118" s="883"/>
      <c r="AO118" s="884"/>
      <c r="AP118" s="990" t="s">
        <v>401</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429</v>
      </c>
      <c r="BP118" s="994"/>
      <c r="BQ118" s="985">
        <v>6320211</v>
      </c>
      <c r="BR118" s="986"/>
      <c r="BS118" s="986"/>
      <c r="BT118" s="986"/>
      <c r="BU118" s="986"/>
      <c r="BV118" s="986">
        <v>6248577</v>
      </c>
      <c r="BW118" s="986"/>
      <c r="BX118" s="986"/>
      <c r="BY118" s="986"/>
      <c r="BZ118" s="986"/>
      <c r="CA118" s="986">
        <v>6369026</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2640967</v>
      </c>
      <c r="BR119" s="927"/>
      <c r="BS119" s="927"/>
      <c r="BT119" s="927"/>
      <c r="BU119" s="927"/>
      <c r="BV119" s="927">
        <v>2740048</v>
      </c>
      <c r="BW119" s="927"/>
      <c r="BX119" s="927"/>
      <c r="BY119" s="927"/>
      <c r="BZ119" s="927"/>
      <c r="CA119" s="927">
        <v>2671949</v>
      </c>
      <c r="CB119" s="927"/>
      <c r="CC119" s="927"/>
      <c r="CD119" s="927"/>
      <c r="CE119" s="927"/>
      <c r="CF119" s="941">
        <v>95.2</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687947</v>
      </c>
      <c r="BR120" s="920"/>
      <c r="BS120" s="920"/>
      <c r="BT120" s="920"/>
      <c r="BU120" s="920"/>
      <c r="BV120" s="920">
        <v>592511</v>
      </c>
      <c r="BW120" s="920"/>
      <c r="BX120" s="920"/>
      <c r="BY120" s="920"/>
      <c r="BZ120" s="920"/>
      <c r="CA120" s="920">
        <v>578342</v>
      </c>
      <c r="CB120" s="920"/>
      <c r="CC120" s="920"/>
      <c r="CD120" s="920"/>
      <c r="CE120" s="920"/>
      <c r="CF120" s="914">
        <v>20.6</v>
      </c>
      <c r="CG120" s="915"/>
      <c r="CH120" s="915"/>
      <c r="CI120" s="915"/>
      <c r="CJ120" s="915"/>
      <c r="CK120" s="1013" t="s">
        <v>435</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1234197</v>
      </c>
      <c r="DH120" s="927"/>
      <c r="DI120" s="927"/>
      <c r="DJ120" s="927"/>
      <c r="DK120" s="927"/>
      <c r="DL120" s="927">
        <v>1221549</v>
      </c>
      <c r="DM120" s="927"/>
      <c r="DN120" s="927"/>
      <c r="DO120" s="927"/>
      <c r="DP120" s="927"/>
      <c r="DQ120" s="927">
        <v>1211351</v>
      </c>
      <c r="DR120" s="927"/>
      <c r="DS120" s="927"/>
      <c r="DT120" s="927"/>
      <c r="DU120" s="927"/>
      <c r="DV120" s="928">
        <v>43.2</v>
      </c>
      <c r="DW120" s="928"/>
      <c r="DX120" s="928"/>
      <c r="DY120" s="928"/>
      <c r="DZ120" s="929"/>
    </row>
    <row r="121" spans="1:130" s="197" customFormat="1" ht="26.25" customHeight="1">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1896</v>
      </c>
      <c r="AB121" s="959"/>
      <c r="AC121" s="959"/>
      <c r="AD121" s="959"/>
      <c r="AE121" s="960"/>
      <c r="AF121" s="961">
        <v>1896</v>
      </c>
      <c r="AG121" s="959"/>
      <c r="AH121" s="959"/>
      <c r="AI121" s="959"/>
      <c r="AJ121" s="960"/>
      <c r="AK121" s="961">
        <v>1896</v>
      </c>
      <c r="AL121" s="959"/>
      <c r="AM121" s="959"/>
      <c r="AN121" s="959"/>
      <c r="AO121" s="960"/>
      <c r="AP121" s="962">
        <v>0.1</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3479551</v>
      </c>
      <c r="BR121" s="986"/>
      <c r="BS121" s="986"/>
      <c r="BT121" s="986"/>
      <c r="BU121" s="986"/>
      <c r="BV121" s="986">
        <v>3594401</v>
      </c>
      <c r="BW121" s="986"/>
      <c r="BX121" s="986"/>
      <c r="BY121" s="986"/>
      <c r="BZ121" s="986"/>
      <c r="CA121" s="986">
        <v>3682572</v>
      </c>
      <c r="CB121" s="986"/>
      <c r="CC121" s="986"/>
      <c r="CD121" s="986"/>
      <c r="CE121" s="986"/>
      <c r="CF121" s="1024">
        <v>131.19999999999999</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v>17068</v>
      </c>
      <c r="DH121" s="920"/>
      <c r="DI121" s="920"/>
      <c r="DJ121" s="920"/>
      <c r="DK121" s="920"/>
      <c r="DL121" s="920">
        <v>15716</v>
      </c>
      <c r="DM121" s="920"/>
      <c r="DN121" s="920"/>
      <c r="DO121" s="920"/>
      <c r="DP121" s="920"/>
      <c r="DQ121" s="920">
        <v>15385</v>
      </c>
      <c r="DR121" s="920"/>
      <c r="DS121" s="920"/>
      <c r="DT121" s="920"/>
      <c r="DU121" s="920"/>
      <c r="DV121" s="921">
        <v>0.5</v>
      </c>
      <c r="DW121" s="921"/>
      <c r="DX121" s="921"/>
      <c r="DY121" s="921"/>
      <c r="DZ121" s="922"/>
    </row>
    <row r="122" spans="1:130" s="197" customFormat="1" ht="26.25" customHeight="1">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438</v>
      </c>
      <c r="BP122" s="994"/>
      <c r="BQ122" s="1034">
        <v>6808465</v>
      </c>
      <c r="BR122" s="1035"/>
      <c r="BS122" s="1035"/>
      <c r="BT122" s="1035"/>
      <c r="BU122" s="1035"/>
      <c r="BV122" s="1035">
        <v>6926960</v>
      </c>
      <c r="BW122" s="1035"/>
      <c r="BX122" s="1035"/>
      <c r="BY122" s="1035"/>
      <c r="BZ122" s="1035"/>
      <c r="CA122" s="1035">
        <v>6932863</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v>146806</v>
      </c>
      <c r="DR126" s="920"/>
      <c r="DS126" s="920"/>
      <c r="DT126" s="920"/>
      <c r="DU126" s="920"/>
      <c r="DV126" s="921">
        <v>5.2</v>
      </c>
      <c r="DW126" s="921"/>
      <c r="DX126" s="921"/>
      <c r="DY126" s="921"/>
      <c r="DZ126" s="922"/>
    </row>
    <row r="127" spans="1:130" s="197" customFormat="1" ht="26.25" customHeight="1" thickBot="1">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449</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v>1174</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v>101283</v>
      </c>
      <c r="AB128" s="1090"/>
      <c r="AC128" s="1090"/>
      <c r="AD128" s="1090"/>
      <c r="AE128" s="1091"/>
      <c r="AF128" s="1092">
        <v>102274</v>
      </c>
      <c r="AG128" s="1090"/>
      <c r="AH128" s="1090"/>
      <c r="AI128" s="1090"/>
      <c r="AJ128" s="1091"/>
      <c r="AK128" s="1092">
        <v>38454</v>
      </c>
      <c r="AL128" s="1090"/>
      <c r="AM128" s="1090"/>
      <c r="AN128" s="1090"/>
      <c r="AO128" s="1091"/>
      <c r="AP128" s="1093"/>
      <c r="AQ128" s="1094"/>
      <c r="AR128" s="1094"/>
      <c r="AS128" s="1094"/>
      <c r="AT128" s="1095"/>
      <c r="AU128" s="235"/>
      <c r="AV128" s="235"/>
      <c r="AW128" s="235"/>
      <c r="AX128" s="1054" t="s">
        <v>453</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3012708</v>
      </c>
      <c r="AB129" s="959"/>
      <c r="AC129" s="959"/>
      <c r="AD129" s="959"/>
      <c r="AE129" s="960"/>
      <c r="AF129" s="961">
        <v>3085440</v>
      </c>
      <c r="AG129" s="959"/>
      <c r="AH129" s="959"/>
      <c r="AI129" s="959"/>
      <c r="AJ129" s="960"/>
      <c r="AK129" s="961">
        <v>3093975</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6.6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250695</v>
      </c>
      <c r="AB130" s="959"/>
      <c r="AC130" s="959"/>
      <c r="AD130" s="959"/>
      <c r="AE130" s="960"/>
      <c r="AF130" s="961">
        <v>265640</v>
      </c>
      <c r="AG130" s="959"/>
      <c r="AH130" s="959"/>
      <c r="AI130" s="959"/>
      <c r="AJ130" s="960"/>
      <c r="AK130" s="961">
        <v>288159</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2762013</v>
      </c>
      <c r="AB131" s="998"/>
      <c r="AC131" s="998"/>
      <c r="AD131" s="998"/>
      <c r="AE131" s="999"/>
      <c r="AF131" s="1000">
        <v>2819800</v>
      </c>
      <c r="AG131" s="998"/>
      <c r="AH131" s="998"/>
      <c r="AI131" s="998"/>
      <c r="AJ131" s="999"/>
      <c r="AK131" s="1000">
        <v>2805816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5.7100020889999996</v>
      </c>
      <c r="AB132" s="1104"/>
      <c r="AC132" s="1104"/>
      <c r="AD132" s="1104"/>
      <c r="AE132" s="1105"/>
      <c r="AF132" s="1106">
        <v>5.9405986239999997</v>
      </c>
      <c r="AG132" s="1104"/>
      <c r="AH132" s="1104"/>
      <c r="AI132" s="1104"/>
      <c r="AJ132" s="1105"/>
      <c r="AK132" s="1106">
        <v>8.3923535969999996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5.9</v>
      </c>
      <c r="AB133" s="1111"/>
      <c r="AC133" s="1111"/>
      <c r="AD133" s="1111"/>
      <c r="AE133" s="1112"/>
      <c r="AF133" s="1110">
        <v>6</v>
      </c>
      <c r="AG133" s="1111"/>
      <c r="AH133" s="1111"/>
      <c r="AI133" s="1111"/>
      <c r="AJ133" s="1112"/>
      <c r="AK133" s="1110">
        <v>6.6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19" t="s">
        <v>470</v>
      </c>
      <c r="H9" s="1120"/>
      <c r="I9" s="1120"/>
      <c r="J9" s="1121"/>
      <c r="K9" s="263">
        <v>795413</v>
      </c>
      <c r="L9" s="264">
        <v>68048</v>
      </c>
      <c r="M9" s="265">
        <v>86227</v>
      </c>
      <c r="N9" s="266">
        <v>-21.1</v>
      </c>
    </row>
    <row r="10" spans="1:16">
      <c r="A10" s="248"/>
      <c r="B10" s="244"/>
      <c r="C10" s="244"/>
      <c r="D10" s="244"/>
      <c r="E10" s="244"/>
      <c r="F10" s="244"/>
      <c r="G10" s="1119" t="s">
        <v>471</v>
      </c>
      <c r="H10" s="1120"/>
      <c r="I10" s="1120"/>
      <c r="J10" s="1121"/>
      <c r="K10" s="267">
        <v>168541</v>
      </c>
      <c r="L10" s="268">
        <v>14419</v>
      </c>
      <c r="M10" s="269">
        <v>9547</v>
      </c>
      <c r="N10" s="270">
        <v>51</v>
      </c>
    </row>
    <row r="11" spans="1:16" ht="13.5" customHeight="1">
      <c r="A11" s="248"/>
      <c r="B11" s="244"/>
      <c r="C11" s="244"/>
      <c r="D11" s="244"/>
      <c r="E11" s="244"/>
      <c r="F11" s="244"/>
      <c r="G11" s="1119" t="s">
        <v>472</v>
      </c>
      <c r="H11" s="1120"/>
      <c r="I11" s="1120"/>
      <c r="J11" s="1121"/>
      <c r="K11" s="267">
        <v>171684</v>
      </c>
      <c r="L11" s="268">
        <v>14688</v>
      </c>
      <c r="M11" s="269">
        <v>14619</v>
      </c>
      <c r="N11" s="270">
        <v>0.5</v>
      </c>
    </row>
    <row r="12" spans="1:16" ht="13.5" customHeight="1">
      <c r="A12" s="248"/>
      <c r="B12" s="244"/>
      <c r="C12" s="244"/>
      <c r="D12" s="244"/>
      <c r="E12" s="244"/>
      <c r="F12" s="244"/>
      <c r="G12" s="1119" t="s">
        <v>473</v>
      </c>
      <c r="H12" s="1120"/>
      <c r="I12" s="1120"/>
      <c r="J12" s="1121"/>
      <c r="K12" s="267" t="s">
        <v>474</v>
      </c>
      <c r="L12" s="268" t="s">
        <v>474</v>
      </c>
      <c r="M12" s="269">
        <v>715</v>
      </c>
      <c r="N12" s="270" t="s">
        <v>474</v>
      </c>
    </row>
    <row r="13" spans="1:16" ht="13.5" customHeight="1">
      <c r="A13" s="248"/>
      <c r="B13" s="244"/>
      <c r="C13" s="244"/>
      <c r="D13" s="244"/>
      <c r="E13" s="244"/>
      <c r="F13" s="244"/>
      <c r="G13" s="1119" t="s">
        <v>475</v>
      </c>
      <c r="H13" s="1120"/>
      <c r="I13" s="1120"/>
      <c r="J13" s="1121"/>
      <c r="K13" s="267" t="s">
        <v>474</v>
      </c>
      <c r="L13" s="268" t="s">
        <v>474</v>
      </c>
      <c r="M13" s="269" t="s">
        <v>474</v>
      </c>
      <c r="N13" s="270" t="s">
        <v>474</v>
      </c>
    </row>
    <row r="14" spans="1:16" ht="13.5" customHeight="1">
      <c r="A14" s="248"/>
      <c r="B14" s="244"/>
      <c r="C14" s="244"/>
      <c r="D14" s="244"/>
      <c r="E14" s="244"/>
      <c r="F14" s="244"/>
      <c r="G14" s="1119" t="s">
        <v>476</v>
      </c>
      <c r="H14" s="1120"/>
      <c r="I14" s="1120"/>
      <c r="J14" s="1121"/>
      <c r="K14" s="267">
        <v>57011</v>
      </c>
      <c r="L14" s="268">
        <v>4877</v>
      </c>
      <c r="M14" s="269">
        <v>4408</v>
      </c>
      <c r="N14" s="270">
        <v>10.6</v>
      </c>
    </row>
    <row r="15" spans="1:16" ht="13.5" customHeight="1">
      <c r="A15" s="248"/>
      <c r="B15" s="244"/>
      <c r="C15" s="244"/>
      <c r="D15" s="244"/>
      <c r="E15" s="244"/>
      <c r="F15" s="244"/>
      <c r="G15" s="1119" t="s">
        <v>477</v>
      </c>
      <c r="H15" s="1120"/>
      <c r="I15" s="1120"/>
      <c r="J15" s="1121"/>
      <c r="K15" s="267">
        <v>14676</v>
      </c>
      <c r="L15" s="268">
        <v>1256</v>
      </c>
      <c r="M15" s="269">
        <v>2514</v>
      </c>
      <c r="N15" s="270">
        <v>-50</v>
      </c>
    </row>
    <row r="16" spans="1:16">
      <c r="A16" s="248"/>
      <c r="B16" s="244"/>
      <c r="C16" s="244"/>
      <c r="D16" s="244"/>
      <c r="E16" s="244"/>
      <c r="F16" s="244"/>
      <c r="G16" s="1122" t="s">
        <v>478</v>
      </c>
      <c r="H16" s="1123"/>
      <c r="I16" s="1123"/>
      <c r="J16" s="1124"/>
      <c r="K16" s="268">
        <v>-81113</v>
      </c>
      <c r="L16" s="268">
        <v>-6939</v>
      </c>
      <c r="M16" s="269">
        <v>-8433</v>
      </c>
      <c r="N16" s="270">
        <v>-17.7</v>
      </c>
    </row>
    <row r="17" spans="1:16">
      <c r="A17" s="248"/>
      <c r="B17" s="244"/>
      <c r="C17" s="244"/>
      <c r="D17" s="244"/>
      <c r="E17" s="244"/>
      <c r="F17" s="244"/>
      <c r="G17" s="1122" t="s">
        <v>170</v>
      </c>
      <c r="H17" s="1123"/>
      <c r="I17" s="1123"/>
      <c r="J17" s="1124"/>
      <c r="K17" s="268">
        <v>1126212</v>
      </c>
      <c r="L17" s="268">
        <v>96348</v>
      </c>
      <c r="M17" s="269">
        <v>109597</v>
      </c>
      <c r="N17" s="270">
        <v>-12.1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4" t="s">
        <v>483</v>
      </c>
      <c r="H21" s="1115"/>
      <c r="I21" s="1115"/>
      <c r="J21" s="1116"/>
      <c r="K21" s="280">
        <v>8.56</v>
      </c>
      <c r="L21" s="281">
        <v>10.18</v>
      </c>
      <c r="M21" s="282">
        <v>-1.62</v>
      </c>
      <c r="N21" s="249"/>
      <c r="O21" s="283"/>
      <c r="P21" s="279"/>
    </row>
    <row r="22" spans="1:16" s="284" customFormat="1">
      <c r="A22" s="279"/>
      <c r="B22" s="249"/>
      <c r="C22" s="249"/>
      <c r="D22" s="249"/>
      <c r="E22" s="249"/>
      <c r="F22" s="249"/>
      <c r="G22" s="1114" t="s">
        <v>484</v>
      </c>
      <c r="H22" s="1115"/>
      <c r="I22" s="1115"/>
      <c r="J22" s="1116"/>
      <c r="K22" s="285">
        <v>98</v>
      </c>
      <c r="L22" s="286">
        <v>96</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30" t="s">
        <v>487</v>
      </c>
      <c r="H32" s="1131"/>
      <c r="I32" s="1131"/>
      <c r="J32" s="1132"/>
      <c r="K32" s="294">
        <v>442128</v>
      </c>
      <c r="L32" s="294">
        <v>37824</v>
      </c>
      <c r="M32" s="295">
        <v>43270</v>
      </c>
      <c r="N32" s="296">
        <v>-12.6</v>
      </c>
    </row>
    <row r="33" spans="1:16" ht="13.5" customHeight="1">
      <c r="A33" s="248"/>
      <c r="B33" s="244"/>
      <c r="C33" s="244"/>
      <c r="D33" s="244"/>
      <c r="E33" s="244"/>
      <c r="F33" s="244"/>
      <c r="G33" s="1130" t="s">
        <v>488</v>
      </c>
      <c r="H33" s="1131"/>
      <c r="I33" s="1131"/>
      <c r="J33" s="1132"/>
      <c r="K33" s="294" t="s">
        <v>474</v>
      </c>
      <c r="L33" s="294" t="s">
        <v>474</v>
      </c>
      <c r="M33" s="295" t="s">
        <v>474</v>
      </c>
      <c r="N33" s="296" t="s">
        <v>474</v>
      </c>
    </row>
    <row r="34" spans="1:16" ht="27" customHeight="1">
      <c r="A34" s="248"/>
      <c r="B34" s="244"/>
      <c r="C34" s="244"/>
      <c r="D34" s="244"/>
      <c r="E34" s="244"/>
      <c r="F34" s="244"/>
      <c r="G34" s="1130" t="s">
        <v>489</v>
      </c>
      <c r="H34" s="1131"/>
      <c r="I34" s="1131"/>
      <c r="J34" s="1132"/>
      <c r="K34" s="294" t="s">
        <v>474</v>
      </c>
      <c r="L34" s="294" t="s">
        <v>474</v>
      </c>
      <c r="M34" s="295" t="s">
        <v>474</v>
      </c>
      <c r="N34" s="296" t="s">
        <v>474</v>
      </c>
    </row>
    <row r="35" spans="1:16" ht="27" customHeight="1">
      <c r="A35" s="248"/>
      <c r="B35" s="244"/>
      <c r="C35" s="244"/>
      <c r="D35" s="244"/>
      <c r="E35" s="244"/>
      <c r="F35" s="244"/>
      <c r="G35" s="1130" t="s">
        <v>490</v>
      </c>
      <c r="H35" s="1131"/>
      <c r="I35" s="1131"/>
      <c r="J35" s="1132"/>
      <c r="K35" s="294">
        <v>84848</v>
      </c>
      <c r="L35" s="294">
        <v>7259</v>
      </c>
      <c r="M35" s="295">
        <v>16851</v>
      </c>
      <c r="N35" s="296">
        <v>-56.9</v>
      </c>
    </row>
    <row r="36" spans="1:16" ht="27" customHeight="1">
      <c r="A36" s="248"/>
      <c r="B36" s="244"/>
      <c r="C36" s="244"/>
      <c r="D36" s="244"/>
      <c r="E36" s="244"/>
      <c r="F36" s="244"/>
      <c r="G36" s="1130" t="s">
        <v>491</v>
      </c>
      <c r="H36" s="1131"/>
      <c r="I36" s="1131"/>
      <c r="J36" s="1132"/>
      <c r="K36" s="294">
        <v>33215</v>
      </c>
      <c r="L36" s="294">
        <v>2842</v>
      </c>
      <c r="M36" s="295">
        <v>5730</v>
      </c>
      <c r="N36" s="296">
        <v>-50.4</v>
      </c>
    </row>
    <row r="37" spans="1:16" ht="13.5" customHeight="1">
      <c r="A37" s="248"/>
      <c r="B37" s="244"/>
      <c r="C37" s="244"/>
      <c r="D37" s="244"/>
      <c r="E37" s="244"/>
      <c r="F37" s="244"/>
      <c r="G37" s="1130" t="s">
        <v>492</v>
      </c>
      <c r="H37" s="1131"/>
      <c r="I37" s="1131"/>
      <c r="J37" s="1132"/>
      <c r="K37" s="294">
        <v>1896</v>
      </c>
      <c r="L37" s="294">
        <v>162</v>
      </c>
      <c r="M37" s="295">
        <v>2166</v>
      </c>
      <c r="N37" s="296">
        <v>-92.5</v>
      </c>
    </row>
    <row r="38" spans="1:16" ht="27" customHeight="1">
      <c r="A38" s="248"/>
      <c r="B38" s="244"/>
      <c r="C38" s="244"/>
      <c r="D38" s="244"/>
      <c r="E38" s="244"/>
      <c r="F38" s="244"/>
      <c r="G38" s="1133" t="s">
        <v>493</v>
      </c>
      <c r="H38" s="1134"/>
      <c r="I38" s="1134"/>
      <c r="J38" s="1135"/>
      <c r="K38" s="297" t="s">
        <v>474</v>
      </c>
      <c r="L38" s="297" t="s">
        <v>474</v>
      </c>
      <c r="M38" s="298">
        <v>2</v>
      </c>
      <c r="N38" s="299" t="s">
        <v>474</v>
      </c>
      <c r="O38" s="293"/>
    </row>
    <row r="39" spans="1:16">
      <c r="A39" s="248"/>
      <c r="B39" s="244"/>
      <c r="C39" s="244"/>
      <c r="D39" s="244"/>
      <c r="E39" s="244"/>
      <c r="F39" s="244"/>
      <c r="G39" s="1133" t="s">
        <v>494</v>
      </c>
      <c r="H39" s="1134"/>
      <c r="I39" s="1134"/>
      <c r="J39" s="1135"/>
      <c r="K39" s="300">
        <v>-38454</v>
      </c>
      <c r="L39" s="300">
        <v>-3290</v>
      </c>
      <c r="M39" s="301">
        <v>-1352</v>
      </c>
      <c r="N39" s="302">
        <v>143.30000000000001</v>
      </c>
      <c r="O39" s="293"/>
    </row>
    <row r="40" spans="1:16" ht="27" customHeight="1">
      <c r="A40" s="248"/>
      <c r="B40" s="244"/>
      <c r="C40" s="244"/>
      <c r="D40" s="244"/>
      <c r="E40" s="244"/>
      <c r="F40" s="244"/>
      <c r="G40" s="1130" t="s">
        <v>495</v>
      </c>
      <c r="H40" s="1131"/>
      <c r="I40" s="1131"/>
      <c r="J40" s="1132"/>
      <c r="K40" s="300">
        <v>-288159</v>
      </c>
      <c r="L40" s="300">
        <v>-24652</v>
      </c>
      <c r="M40" s="301">
        <v>-44507</v>
      </c>
      <c r="N40" s="302">
        <v>-44.6</v>
      </c>
      <c r="O40" s="293"/>
    </row>
    <row r="41" spans="1:16">
      <c r="A41" s="248"/>
      <c r="B41" s="244"/>
      <c r="C41" s="244"/>
      <c r="D41" s="244"/>
      <c r="E41" s="244"/>
      <c r="F41" s="244"/>
      <c r="G41" s="1136" t="s">
        <v>280</v>
      </c>
      <c r="H41" s="1137"/>
      <c r="I41" s="1137"/>
      <c r="J41" s="1138"/>
      <c r="K41" s="294">
        <v>235474</v>
      </c>
      <c r="L41" s="300">
        <v>20145</v>
      </c>
      <c r="M41" s="301">
        <v>22159</v>
      </c>
      <c r="N41" s="302">
        <v>-9.1</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5" t="s">
        <v>465</v>
      </c>
      <c r="J49" s="1127" t="s">
        <v>499</v>
      </c>
      <c r="K49" s="1128"/>
      <c r="L49" s="1128"/>
      <c r="M49" s="1128"/>
      <c r="N49" s="1129"/>
    </row>
    <row r="50" spans="1:14">
      <c r="A50" s="248"/>
      <c r="B50" s="244"/>
      <c r="C50" s="244"/>
      <c r="D50" s="244"/>
      <c r="E50" s="244"/>
      <c r="F50" s="244"/>
      <c r="G50" s="312"/>
      <c r="H50" s="313"/>
      <c r="I50" s="1126"/>
      <c r="J50" s="314" t="s">
        <v>500</v>
      </c>
      <c r="K50" s="315" t="s">
        <v>501</v>
      </c>
      <c r="L50" s="316" t="s">
        <v>502</v>
      </c>
      <c r="M50" s="317" t="s">
        <v>503</v>
      </c>
      <c r="N50" s="318" t="s">
        <v>504</v>
      </c>
    </row>
    <row r="51" spans="1:14">
      <c r="A51" s="248"/>
      <c r="B51" s="244"/>
      <c r="C51" s="244"/>
      <c r="D51" s="244"/>
      <c r="E51" s="244"/>
      <c r="F51" s="244"/>
      <c r="G51" s="310" t="s">
        <v>505</v>
      </c>
      <c r="H51" s="311"/>
      <c r="I51" s="319">
        <v>605491</v>
      </c>
      <c r="J51" s="320">
        <v>52365</v>
      </c>
      <c r="K51" s="321">
        <v>0.2</v>
      </c>
      <c r="L51" s="322">
        <v>95443</v>
      </c>
      <c r="M51" s="323">
        <v>9.8000000000000007</v>
      </c>
      <c r="N51" s="324">
        <v>-9.6</v>
      </c>
    </row>
    <row r="52" spans="1:14">
      <c r="A52" s="248"/>
      <c r="B52" s="244"/>
      <c r="C52" s="244"/>
      <c r="D52" s="244"/>
      <c r="E52" s="244"/>
      <c r="F52" s="244"/>
      <c r="G52" s="325"/>
      <c r="H52" s="326" t="s">
        <v>506</v>
      </c>
      <c r="I52" s="327">
        <v>269626</v>
      </c>
      <c r="J52" s="328">
        <v>23318</v>
      </c>
      <c r="K52" s="329">
        <v>-1.6</v>
      </c>
      <c r="L52" s="330">
        <v>48538</v>
      </c>
      <c r="M52" s="331">
        <v>-4.5999999999999996</v>
      </c>
      <c r="N52" s="332">
        <v>3</v>
      </c>
    </row>
    <row r="53" spans="1:14">
      <c r="A53" s="248"/>
      <c r="B53" s="244"/>
      <c r="C53" s="244"/>
      <c r="D53" s="244"/>
      <c r="E53" s="244"/>
      <c r="F53" s="244"/>
      <c r="G53" s="310" t="s">
        <v>507</v>
      </c>
      <c r="H53" s="311"/>
      <c r="I53" s="319">
        <v>839507</v>
      </c>
      <c r="J53" s="320">
        <v>72521</v>
      </c>
      <c r="K53" s="321">
        <v>38.5</v>
      </c>
      <c r="L53" s="322">
        <v>72729</v>
      </c>
      <c r="M53" s="323">
        <v>-23.8</v>
      </c>
      <c r="N53" s="324">
        <v>62.3</v>
      </c>
    </row>
    <row r="54" spans="1:14">
      <c r="A54" s="248"/>
      <c r="B54" s="244"/>
      <c r="C54" s="244"/>
      <c r="D54" s="244"/>
      <c r="E54" s="244"/>
      <c r="F54" s="244"/>
      <c r="G54" s="325"/>
      <c r="H54" s="326" t="s">
        <v>506</v>
      </c>
      <c r="I54" s="327">
        <v>292275</v>
      </c>
      <c r="J54" s="328">
        <v>25248</v>
      </c>
      <c r="K54" s="329">
        <v>8.3000000000000007</v>
      </c>
      <c r="L54" s="330">
        <v>36291</v>
      </c>
      <c r="M54" s="331">
        <v>-25.2</v>
      </c>
      <c r="N54" s="332">
        <v>33.5</v>
      </c>
    </row>
    <row r="55" spans="1:14">
      <c r="A55" s="248"/>
      <c r="B55" s="244"/>
      <c r="C55" s="244"/>
      <c r="D55" s="244"/>
      <c r="E55" s="244"/>
      <c r="F55" s="244"/>
      <c r="G55" s="310" t="s">
        <v>508</v>
      </c>
      <c r="H55" s="311"/>
      <c r="I55" s="319">
        <v>353312</v>
      </c>
      <c r="J55" s="320">
        <v>29763</v>
      </c>
      <c r="K55" s="321">
        <v>-59</v>
      </c>
      <c r="L55" s="322">
        <v>70317</v>
      </c>
      <c r="M55" s="323">
        <v>-3.3</v>
      </c>
      <c r="N55" s="324">
        <v>-55.7</v>
      </c>
    </row>
    <row r="56" spans="1:14">
      <c r="A56" s="248"/>
      <c r="B56" s="244"/>
      <c r="C56" s="244"/>
      <c r="D56" s="244"/>
      <c r="E56" s="244"/>
      <c r="F56" s="244"/>
      <c r="G56" s="325"/>
      <c r="H56" s="326" t="s">
        <v>506</v>
      </c>
      <c r="I56" s="327">
        <v>244086</v>
      </c>
      <c r="J56" s="328">
        <v>20562</v>
      </c>
      <c r="K56" s="329">
        <v>-18.600000000000001</v>
      </c>
      <c r="L56" s="330">
        <v>35725</v>
      </c>
      <c r="M56" s="331">
        <v>-1.6</v>
      </c>
      <c r="N56" s="332">
        <v>-17</v>
      </c>
    </row>
    <row r="57" spans="1:14">
      <c r="A57" s="248"/>
      <c r="B57" s="244"/>
      <c r="C57" s="244"/>
      <c r="D57" s="244"/>
      <c r="E57" s="244"/>
      <c r="F57" s="244"/>
      <c r="G57" s="310" t="s">
        <v>509</v>
      </c>
      <c r="H57" s="311"/>
      <c r="I57" s="319">
        <v>445329</v>
      </c>
      <c r="J57" s="320">
        <v>37486</v>
      </c>
      <c r="K57" s="321">
        <v>25.9</v>
      </c>
      <c r="L57" s="322">
        <v>105751</v>
      </c>
      <c r="M57" s="323">
        <v>50.4</v>
      </c>
      <c r="N57" s="324">
        <v>-24.5</v>
      </c>
    </row>
    <row r="58" spans="1:14">
      <c r="A58" s="248"/>
      <c r="B58" s="244"/>
      <c r="C58" s="244"/>
      <c r="D58" s="244"/>
      <c r="E58" s="244"/>
      <c r="F58" s="244"/>
      <c r="G58" s="325"/>
      <c r="H58" s="326" t="s">
        <v>506</v>
      </c>
      <c r="I58" s="327">
        <v>259642</v>
      </c>
      <c r="J58" s="328">
        <v>21855</v>
      </c>
      <c r="K58" s="329">
        <v>6.3</v>
      </c>
      <c r="L58" s="330">
        <v>49969</v>
      </c>
      <c r="M58" s="331">
        <v>39.9</v>
      </c>
      <c r="N58" s="332">
        <v>-33.6</v>
      </c>
    </row>
    <row r="59" spans="1:14">
      <c r="A59" s="248"/>
      <c r="B59" s="244"/>
      <c r="C59" s="244"/>
      <c r="D59" s="244"/>
      <c r="E59" s="244"/>
      <c r="F59" s="244"/>
      <c r="G59" s="310" t="s">
        <v>510</v>
      </c>
      <c r="H59" s="311"/>
      <c r="I59" s="319">
        <v>460704</v>
      </c>
      <c r="J59" s="320">
        <v>39413</v>
      </c>
      <c r="K59" s="321">
        <v>5.0999999999999996</v>
      </c>
      <c r="L59" s="322">
        <v>158564</v>
      </c>
      <c r="M59" s="323">
        <v>49.9</v>
      </c>
      <c r="N59" s="324">
        <v>-44.8</v>
      </c>
    </row>
    <row r="60" spans="1:14">
      <c r="A60" s="248"/>
      <c r="B60" s="244"/>
      <c r="C60" s="244"/>
      <c r="D60" s="244"/>
      <c r="E60" s="244"/>
      <c r="F60" s="244"/>
      <c r="G60" s="325"/>
      <c r="H60" s="326" t="s">
        <v>506</v>
      </c>
      <c r="I60" s="333">
        <v>287013</v>
      </c>
      <c r="J60" s="328">
        <v>24554</v>
      </c>
      <c r="K60" s="329">
        <v>12.3</v>
      </c>
      <c r="L60" s="330">
        <v>48412</v>
      </c>
      <c r="M60" s="331">
        <v>-3.1</v>
      </c>
      <c r="N60" s="332">
        <v>15.4</v>
      </c>
    </row>
    <row r="61" spans="1:14">
      <c r="A61" s="248"/>
      <c r="B61" s="244"/>
      <c r="C61" s="244"/>
      <c r="D61" s="244"/>
      <c r="E61" s="244"/>
      <c r="F61" s="244"/>
      <c r="G61" s="310" t="s">
        <v>511</v>
      </c>
      <c r="H61" s="334"/>
      <c r="I61" s="335">
        <v>540869</v>
      </c>
      <c r="J61" s="336">
        <v>46310</v>
      </c>
      <c r="K61" s="337">
        <v>2.1</v>
      </c>
      <c r="L61" s="338">
        <v>100561</v>
      </c>
      <c r="M61" s="339">
        <v>16.600000000000001</v>
      </c>
      <c r="N61" s="324">
        <v>-14.5</v>
      </c>
    </row>
    <row r="62" spans="1:14">
      <c r="A62" s="248"/>
      <c r="B62" s="244"/>
      <c r="C62" s="244"/>
      <c r="D62" s="244"/>
      <c r="E62" s="244"/>
      <c r="F62" s="244"/>
      <c r="G62" s="325"/>
      <c r="H62" s="326" t="s">
        <v>506</v>
      </c>
      <c r="I62" s="327">
        <v>270528</v>
      </c>
      <c r="J62" s="328">
        <v>23107</v>
      </c>
      <c r="K62" s="329">
        <v>1.3</v>
      </c>
      <c r="L62" s="330">
        <v>43787</v>
      </c>
      <c r="M62" s="331">
        <v>1.1000000000000001</v>
      </c>
      <c r="N62" s="332">
        <v>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43.98</v>
      </c>
      <c r="G47" s="12">
        <v>43.3</v>
      </c>
      <c r="H47" s="12">
        <v>44.49</v>
      </c>
      <c r="I47" s="12">
        <v>44.34</v>
      </c>
      <c r="J47" s="13">
        <v>48.95</v>
      </c>
    </row>
    <row r="48" spans="2:10" ht="57.75" customHeight="1">
      <c r="B48" s="14"/>
      <c r="C48" s="1141" t="s">
        <v>4</v>
      </c>
      <c r="D48" s="1141"/>
      <c r="E48" s="1142"/>
      <c r="F48" s="15">
        <v>5.55</v>
      </c>
      <c r="G48" s="16">
        <v>9.14</v>
      </c>
      <c r="H48" s="16">
        <v>7.53</v>
      </c>
      <c r="I48" s="16">
        <v>7.83</v>
      </c>
      <c r="J48" s="17">
        <v>8.35</v>
      </c>
    </row>
    <row r="49" spans="2:10" ht="57.75" customHeight="1" thickBot="1">
      <c r="B49" s="18"/>
      <c r="C49" s="1143" t="s">
        <v>5</v>
      </c>
      <c r="D49" s="1143"/>
      <c r="E49" s="1144"/>
      <c r="F49" s="19" t="s">
        <v>518</v>
      </c>
      <c r="G49" s="20">
        <v>2.58</v>
      </c>
      <c r="H49" s="20" t="s">
        <v>519</v>
      </c>
      <c r="I49" s="20">
        <v>1.38</v>
      </c>
      <c r="J49" s="21">
        <v>5.27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520</v>
      </c>
      <c r="D34" s="1151"/>
      <c r="E34" s="1152"/>
      <c r="F34" s="32">
        <v>5.55</v>
      </c>
      <c r="G34" s="33">
        <v>9.1300000000000008</v>
      </c>
      <c r="H34" s="33">
        <v>7.52</v>
      </c>
      <c r="I34" s="33">
        <v>7.82</v>
      </c>
      <c r="J34" s="34">
        <v>8.34</v>
      </c>
      <c r="K34" s="22"/>
      <c r="L34" s="22"/>
      <c r="M34" s="22"/>
      <c r="N34" s="22"/>
      <c r="O34" s="22"/>
      <c r="P34" s="22"/>
    </row>
    <row r="35" spans="1:16" ht="39" customHeight="1">
      <c r="A35" s="22"/>
      <c r="B35" s="35"/>
      <c r="C35" s="1145" t="s">
        <v>521</v>
      </c>
      <c r="D35" s="1146"/>
      <c r="E35" s="1147"/>
      <c r="F35" s="36">
        <v>8.57</v>
      </c>
      <c r="G35" s="37">
        <v>8.9600000000000009</v>
      </c>
      <c r="H35" s="37">
        <v>8.6</v>
      </c>
      <c r="I35" s="37">
        <v>8.24</v>
      </c>
      <c r="J35" s="38">
        <v>6.91</v>
      </c>
      <c r="K35" s="22"/>
      <c r="L35" s="22"/>
      <c r="M35" s="22"/>
      <c r="N35" s="22"/>
      <c r="O35" s="22"/>
      <c r="P35" s="22"/>
    </row>
    <row r="36" spans="1:16" ht="39" customHeight="1">
      <c r="A36" s="22"/>
      <c r="B36" s="35"/>
      <c r="C36" s="1145" t="s">
        <v>522</v>
      </c>
      <c r="D36" s="1146"/>
      <c r="E36" s="1147"/>
      <c r="F36" s="36">
        <v>2.4</v>
      </c>
      <c r="G36" s="37">
        <v>1.71</v>
      </c>
      <c r="H36" s="37">
        <v>1.81</v>
      </c>
      <c r="I36" s="37">
        <v>1.41</v>
      </c>
      <c r="J36" s="38">
        <v>2.12</v>
      </c>
      <c r="K36" s="22"/>
      <c r="L36" s="22"/>
      <c r="M36" s="22"/>
      <c r="N36" s="22"/>
      <c r="O36" s="22"/>
      <c r="P36" s="22"/>
    </row>
    <row r="37" spans="1:16" ht="39" customHeight="1">
      <c r="A37" s="22"/>
      <c r="B37" s="35"/>
      <c r="C37" s="1145" t="s">
        <v>523</v>
      </c>
      <c r="D37" s="1146"/>
      <c r="E37" s="1147"/>
      <c r="F37" s="36">
        <v>0.61</v>
      </c>
      <c r="G37" s="37">
        <v>0.56000000000000005</v>
      </c>
      <c r="H37" s="37">
        <v>0.69</v>
      </c>
      <c r="I37" s="37">
        <v>0.85</v>
      </c>
      <c r="J37" s="38">
        <v>0.84</v>
      </c>
      <c r="K37" s="22"/>
      <c r="L37" s="22"/>
      <c r="M37" s="22"/>
      <c r="N37" s="22"/>
      <c r="O37" s="22"/>
      <c r="P37" s="22"/>
    </row>
    <row r="38" spans="1:16" ht="39" customHeight="1">
      <c r="A38" s="22"/>
      <c r="B38" s="35"/>
      <c r="C38" s="1145" t="s">
        <v>524</v>
      </c>
      <c r="D38" s="1146"/>
      <c r="E38" s="1147"/>
      <c r="F38" s="36">
        <v>0.31</v>
      </c>
      <c r="G38" s="37">
        <v>0.36</v>
      </c>
      <c r="H38" s="37">
        <v>0.31</v>
      </c>
      <c r="I38" s="37">
        <v>0.24</v>
      </c>
      <c r="J38" s="38">
        <v>0.24</v>
      </c>
      <c r="K38" s="22"/>
      <c r="L38" s="22"/>
      <c r="M38" s="22"/>
      <c r="N38" s="22"/>
      <c r="O38" s="22"/>
      <c r="P38" s="22"/>
    </row>
    <row r="39" spans="1:16" ht="39" customHeight="1">
      <c r="A39" s="22"/>
      <c r="B39" s="35"/>
      <c r="C39" s="1145" t="s">
        <v>525</v>
      </c>
      <c r="D39" s="1146"/>
      <c r="E39" s="1147"/>
      <c r="F39" s="36">
        <v>0.11</v>
      </c>
      <c r="G39" s="37">
        <v>0.09</v>
      </c>
      <c r="H39" s="37">
        <v>0.09</v>
      </c>
      <c r="I39" s="37">
        <v>0.09</v>
      </c>
      <c r="J39" s="38">
        <v>0.08</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526</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527</v>
      </c>
      <c r="D43" s="1149"/>
      <c r="E43" s="1150"/>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305</v>
      </c>
      <c r="L45" s="60">
        <v>332</v>
      </c>
      <c r="M45" s="60">
        <v>392</v>
      </c>
      <c r="N45" s="60">
        <v>416</v>
      </c>
      <c r="O45" s="61">
        <v>442</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84</v>
      </c>
      <c r="L48" s="64">
        <v>81</v>
      </c>
      <c r="M48" s="64">
        <v>81</v>
      </c>
      <c r="N48" s="64">
        <v>83</v>
      </c>
      <c r="O48" s="65">
        <v>85</v>
      </c>
      <c r="P48" s="48"/>
      <c r="Q48" s="48"/>
      <c r="R48" s="48"/>
      <c r="S48" s="48"/>
      <c r="T48" s="48"/>
      <c r="U48" s="48"/>
    </row>
    <row r="49" spans="1:21" ht="30.75" customHeight="1">
      <c r="A49" s="48"/>
      <c r="B49" s="1163"/>
      <c r="C49" s="1164"/>
      <c r="D49" s="62"/>
      <c r="E49" s="1155" t="s">
        <v>16</v>
      </c>
      <c r="F49" s="1155"/>
      <c r="G49" s="1155"/>
      <c r="H49" s="1155"/>
      <c r="I49" s="1155"/>
      <c r="J49" s="1156"/>
      <c r="K49" s="63">
        <v>68</v>
      </c>
      <c r="L49" s="64">
        <v>60</v>
      </c>
      <c r="M49" s="64">
        <v>35</v>
      </c>
      <c r="N49" s="64">
        <v>34</v>
      </c>
      <c r="O49" s="65">
        <v>33</v>
      </c>
      <c r="P49" s="48"/>
      <c r="Q49" s="48"/>
      <c r="R49" s="48"/>
      <c r="S49" s="48"/>
      <c r="T49" s="48"/>
      <c r="U49" s="48"/>
    </row>
    <row r="50" spans="1:21" ht="30.75" customHeight="1">
      <c r="A50" s="48"/>
      <c r="B50" s="1163"/>
      <c r="C50" s="1164"/>
      <c r="D50" s="62"/>
      <c r="E50" s="1155" t="s">
        <v>17</v>
      </c>
      <c r="F50" s="1155"/>
      <c r="G50" s="1155"/>
      <c r="H50" s="1155"/>
      <c r="I50" s="1155"/>
      <c r="J50" s="1156"/>
      <c r="K50" s="63">
        <v>2</v>
      </c>
      <c r="L50" s="64">
        <v>2</v>
      </c>
      <c r="M50" s="64">
        <v>2</v>
      </c>
      <c r="N50" s="64">
        <v>2</v>
      </c>
      <c r="O50" s="65">
        <v>2</v>
      </c>
      <c r="P50" s="48"/>
      <c r="Q50" s="48"/>
      <c r="R50" s="48"/>
      <c r="S50" s="48"/>
      <c r="T50" s="48"/>
      <c r="U50" s="48"/>
    </row>
    <row r="51" spans="1:21" ht="30.75" customHeight="1">
      <c r="A51" s="48"/>
      <c r="B51" s="1165"/>
      <c r="C51" s="1166"/>
      <c r="D51" s="66"/>
      <c r="E51" s="1155" t="s">
        <v>18</v>
      </c>
      <c r="F51" s="1155"/>
      <c r="G51" s="1155"/>
      <c r="H51" s="1155"/>
      <c r="I51" s="1155"/>
      <c r="J51" s="1156"/>
      <c r="K51" s="63" t="s">
        <v>474</v>
      </c>
      <c r="L51" s="64" t="s">
        <v>474</v>
      </c>
      <c r="M51" s="64" t="s">
        <v>474</v>
      </c>
      <c r="N51" s="64" t="s">
        <v>474</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302</v>
      </c>
      <c r="L52" s="64">
        <v>296</v>
      </c>
      <c r="M52" s="64">
        <v>352</v>
      </c>
      <c r="N52" s="64">
        <v>368</v>
      </c>
      <c r="O52" s="65">
        <v>326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157</v>
      </c>
      <c r="L53" s="69">
        <v>179</v>
      </c>
      <c r="M53" s="69">
        <v>158</v>
      </c>
      <c r="N53" s="69">
        <v>167</v>
      </c>
      <c r="O53" s="70">
        <v>236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2016-04-27T14:33:09Z</cp:lastPrinted>
  <dcterms:created xsi:type="dcterms:W3CDTF">2016-02-15T00:56:31Z</dcterms:created>
  <dcterms:modified xsi:type="dcterms:W3CDTF">2016-04-27T14:34:02Z</dcterms:modified>
  <cp:category/>
</cp:coreProperties>
</file>