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BOj4E1XcbpD61IFxGw442E09fZ6vUa9N1gmhFh5EFeLW2cDEVkbYtd1S4N24U7k0bQ2Vsfmo2b2QyOc3lWr5w==" workbookSaltValue="8X5KIAKr6C1Ng9HuuKIk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<sst xmlns="http://schemas.openxmlformats.org/spreadsheetml/2006/main" count="245" uniqueCount="126">
  <si>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</si>
  <si>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</si>
  <si>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</si>
  <si>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</si>
  <si>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</si>
  <si>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</si>
  <si>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</si>
  <si>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</si>
  <si>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</si>
  <si>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</si>
  <si>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</si>
  <si>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</si>
  <si>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</si>
  <si>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</si>
  <si>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</si>
  <si>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</si>
  <si>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</si>
  <si>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</si>
  <si>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</si>
  <si>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</si>
  <si>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</si>
  <si>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</si>
  <si>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</si>
  <si>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</si>
  <si>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</si>
  <si>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</si>
  <si>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</si>
  <si>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</si>
  <si>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</si>
  <si>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</si>
  <si>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</si>
  <si>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</si>
  <si>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</si>
  <si>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</si>
  <si>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</si>
  <si>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</si>
  <si>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</si>
  <si>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</si>
  <si>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</si>
  <si>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</si>
  <si>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</si>
  <si>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</si>
  <si>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</si>
  <si>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</si>
  <si>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</si>
  <si>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</si>
  <si>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</si>
  <si>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</si>
  <si>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</si>
  <si>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</si>
  <si>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</si>
  <si>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</si>
  <si>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</si>
  <si>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</si>
  <si>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</si>
  <si>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</si>
  <si>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</si>
  <si>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</si>
  <si>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</si>
  <si>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</si>
  <si>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</si>
  <si>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</si>
  <si>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</si>
  <si>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</si>
  <si>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</si>
  <si>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</si>
  <si>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</si>
  <si>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</si>
  <si>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</si>
  <si>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</si>
  <si>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</si>
  <si>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</si>
  <si>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</si>
  <si>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</si>
  <si>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</si>
  <si>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</si>
  <si>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</si>
  <si>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</si>
  <si>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</si>
  <si>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</si>
  <si>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</si>
  <si>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</si>
  <si>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</si>
  <si>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</si>
  <si>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</si>
  <si>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</si>
  <si>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</si>
  <si>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</si>
  <si>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</si>
  <si>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</si>
  <si>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</si>
  <si>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</si>
  <si>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</si>
  <si>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</si>
  <si>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</si>
  <si>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</si>
  <si>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</si>
  <si>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</si>
  <si>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</si>
  <si>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</si>
  <si>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</si>
  <si>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</si>
  <si>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</si>
  <si>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</si>
  <si>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</si>
  <si>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</si>
  <si>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</si>
  <si>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</si>
  <si>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</si>
  <si>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</si>
  <si>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千代田町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</si>
  <si>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</si>
  <si>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</si>
  <si>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</si>
  <si>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</si>
  <si>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</si>
  <si>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</si>
  <si>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</si>
  <si>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</si>
  <si>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</si>
  <si>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</si>
  <si>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</si>
  <si>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</si>
  <si>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5年度より下水道事業に着手し、平成12年度から供用開始した。事業着手から25年が経過しており、現在は計画的に点検・調査を行っている。管渠の老朽化に備えるため、更新・維持管理へ向けた対策を進めていきたい。</t>
    <rPh sb="1" eb="3">
      <t>ヘイセイ</t>
    </rPh>
    <rPh sb="4" eb="5">
      <t>ネン</t>
    </rPh>
    <rPh sb="5" eb="6">
      <t>ド</t>
    </rPh>
    <rPh sb="8" eb="10">
      <t>ゲスイ</t>
    </rPh>
    <rPh sb="10" eb="11">
      <t>ドウ</t>
    </rPh>
    <rPh sb="11" eb="13">
      <t>ジギョウ</t>
    </rPh>
    <rPh sb="14" eb="16">
      <t>チャクシュ</t>
    </rPh>
    <rPh sb="18" eb="20">
      <t>ヘイセイ</t>
    </rPh>
    <rPh sb="22" eb="23">
      <t>ネン</t>
    </rPh>
    <rPh sb="23" eb="24">
      <t>ド</t>
    </rPh>
    <rPh sb="26" eb="28">
      <t>キョウヨウ</t>
    </rPh>
    <rPh sb="28" eb="30">
      <t>カイシ</t>
    </rPh>
    <rPh sb="33" eb="35">
      <t>ジギョウ</t>
    </rPh>
    <rPh sb="35" eb="37">
      <t>チャクシュ</t>
    </rPh>
    <rPh sb="41" eb="42">
      <t>ネン</t>
    </rPh>
    <rPh sb="43" eb="45">
      <t>ケイカ</t>
    </rPh>
    <rPh sb="50" eb="52">
      <t>ゲンザイ</t>
    </rPh>
    <rPh sb="53" eb="56">
      <t>ケイカクテキ</t>
    </rPh>
    <rPh sb="57" eb="59">
      <t>テンケン</t>
    </rPh>
    <rPh sb="60" eb="62">
      <t>チョウサ</t>
    </rPh>
    <rPh sb="63" eb="64">
      <t>オコナ</t>
    </rPh>
    <rPh sb="69" eb="71">
      <t>カンキョ</t>
    </rPh>
    <rPh sb="72" eb="75">
      <t>ロウキュウカ</t>
    </rPh>
    <rPh sb="76" eb="77">
      <t>ソナ</t>
    </rPh>
    <rPh sb="82" eb="84">
      <t>コウシン</t>
    </rPh>
    <rPh sb="85" eb="87">
      <t>イジ</t>
    </rPh>
    <rPh sb="87" eb="89">
      <t>カンリ</t>
    </rPh>
    <rPh sb="90" eb="91">
      <t>ム</t>
    </rPh>
    <rPh sb="93" eb="95">
      <t>タイサク</t>
    </rPh>
    <phoneticPr fontId="15"/>
  </si>
  <si>
    <t>　今後も接続促進により水洗化率を向上させ、下水道使用料の改定も視野に入れながら効率的な整備を進めていくとともに、安定的な下水道経営が図れるよう取り組んでいきたい。</t>
    <rPh sb="1" eb="3">
      <t>コンゴ</t>
    </rPh>
    <rPh sb="4" eb="6">
      <t>セツゾク</t>
    </rPh>
    <rPh sb="6" eb="8">
      <t>ソクシン</t>
    </rPh>
    <rPh sb="11" eb="14">
      <t>スイセンカ</t>
    </rPh>
    <rPh sb="14" eb="15">
      <t>リツ</t>
    </rPh>
    <rPh sb="16" eb="18">
      <t>コウジョウ</t>
    </rPh>
    <rPh sb="39" eb="41">
      <t>コウリツ</t>
    </rPh>
    <rPh sb="41" eb="42">
      <t>テキ</t>
    </rPh>
    <rPh sb="43" eb="45">
      <t>セイビ</t>
    </rPh>
    <rPh sb="46" eb="47">
      <t>スス</t>
    </rPh>
    <rPh sb="56" eb="59">
      <t>アンテイテキ</t>
    </rPh>
    <rPh sb="60" eb="63">
      <t>ゲスイドウ</t>
    </rPh>
    <rPh sb="63" eb="65">
      <t>ケイエイ</t>
    </rPh>
    <rPh sb="66" eb="67">
      <t>ハカ</t>
    </rPh>
    <rPh sb="71" eb="72">
      <t>ト</t>
    </rPh>
    <rPh sb="73" eb="74">
      <t>ク</t>
    </rPh>
    <phoneticPr fontId="15"/>
  </si>
  <si>
    <t xml:space="preserve">①収益的収支比率は、下水道使用料は接続の増加により増収となっているが、一般会計からの繰入金の減額により、今年度は１００％を下回った。収益の確保、費用の削減に努めていく。
④企業債残高対事業規模比率は、毎年度企業債元金償還金を越えないような借り入れとしており、企業債残高が増加しないよう努めている。
⑤経費回収率は、前年より上がったものの１００％を下回っており、使用料収入で１００％賄えていない。今後も経費の削減に努めるとともに、使用料の増収となるよう接続促進の取り組みを行っていく。
⑥汚水処理原価は、前年と比較して低くなっているが、類似団体平均値を上回っている。更に汚水処理原価が低下するよう接続率の向上に取り組み、有収水量の増加を目指していく。
⑧水洗化率は、平成27年度より接続促進の補助制度を活用し、水洗化率の向上に取り組んでおり、今後も引き続き供用開始区域内の未接続者への接続促進を行い、水洗化率の向上に努めていく。
</t>
    <rPh sb="1" eb="4">
      <t>シュウエキテキ</t>
    </rPh>
    <rPh sb="4" eb="6">
      <t>シュウシ</t>
    </rPh>
    <rPh sb="6" eb="8">
      <t>ヒリツ</t>
    </rPh>
    <rPh sb="10" eb="13">
      <t>ゲスイドウ</t>
    </rPh>
    <rPh sb="13" eb="15">
      <t>シヨウ</t>
    </rPh>
    <rPh sb="17" eb="19">
      <t>セツゾク</t>
    </rPh>
    <rPh sb="20" eb="22">
      <t>ゾウカ</t>
    </rPh>
    <rPh sb="25" eb="27">
      <t>ゾウシュウ</t>
    </rPh>
    <rPh sb="35" eb="37">
      <t>イッパン</t>
    </rPh>
    <rPh sb="37" eb="39">
      <t>カイケイ</t>
    </rPh>
    <rPh sb="42" eb="44">
      <t>クリイレ</t>
    </rPh>
    <rPh sb="44" eb="45">
      <t>キン</t>
    </rPh>
    <rPh sb="46" eb="48">
      <t>ゲンガク</t>
    </rPh>
    <rPh sb="52" eb="55">
      <t>コンネンド</t>
    </rPh>
    <rPh sb="61" eb="63">
      <t>シタマワ</t>
    </rPh>
    <rPh sb="66" eb="68">
      <t>シュウエキ</t>
    </rPh>
    <rPh sb="69" eb="71">
      <t>カクホ</t>
    </rPh>
    <rPh sb="72" eb="74">
      <t>ヒヨウ</t>
    </rPh>
    <rPh sb="75" eb="77">
      <t>サクゲン</t>
    </rPh>
    <rPh sb="78" eb="79">
      <t>ツト</t>
    </rPh>
    <rPh sb="87" eb="89">
      <t>キギョウ</t>
    </rPh>
    <rPh sb="89" eb="90">
      <t>サイ</t>
    </rPh>
    <rPh sb="90" eb="92">
      <t>ザンダカ</t>
    </rPh>
    <rPh sb="92" eb="93">
      <t>タイ</t>
    </rPh>
    <rPh sb="93" eb="95">
      <t>ジギョウ</t>
    </rPh>
    <rPh sb="95" eb="97">
      <t>キボ</t>
    </rPh>
    <rPh sb="97" eb="99">
      <t>ヒリツ</t>
    </rPh>
    <rPh sb="101" eb="104">
      <t>マイネンド</t>
    </rPh>
    <rPh sb="104" eb="106">
      <t>キギョウ</t>
    </rPh>
    <rPh sb="106" eb="107">
      <t>サイ</t>
    </rPh>
    <rPh sb="107" eb="109">
      <t>ガンキン</t>
    </rPh>
    <rPh sb="109" eb="111">
      <t>ショウカン</t>
    </rPh>
    <rPh sb="111" eb="112">
      <t>キン</t>
    </rPh>
    <rPh sb="113" eb="114">
      <t>コ</t>
    </rPh>
    <rPh sb="120" eb="121">
      <t>カ</t>
    </rPh>
    <rPh sb="122" eb="123">
      <t>イ</t>
    </rPh>
    <rPh sb="130" eb="132">
      <t>キギョウ</t>
    </rPh>
    <rPh sb="132" eb="133">
      <t>サイ</t>
    </rPh>
    <rPh sb="133" eb="134">
      <t>ザン</t>
    </rPh>
    <rPh sb="134" eb="135">
      <t>ダカ</t>
    </rPh>
    <rPh sb="136" eb="138">
      <t>ゾウカ</t>
    </rPh>
    <rPh sb="143" eb="144">
      <t>ツト</t>
    </rPh>
    <rPh sb="152" eb="154">
      <t>ケイヒ</t>
    </rPh>
    <rPh sb="154" eb="156">
      <t>カイシュウ</t>
    </rPh>
    <rPh sb="156" eb="157">
      <t>リツ</t>
    </rPh>
    <rPh sb="159" eb="161">
      <t>ゼンネン</t>
    </rPh>
    <rPh sb="163" eb="164">
      <t>ア</t>
    </rPh>
    <rPh sb="175" eb="177">
      <t>シタマワ</t>
    </rPh>
    <rPh sb="182" eb="185">
      <t>シヨウリョウ</t>
    </rPh>
    <rPh sb="185" eb="187">
      <t>シュウニュウ</t>
    </rPh>
    <rPh sb="199" eb="201">
      <t>コンゴ</t>
    </rPh>
    <rPh sb="216" eb="219">
      <t>シヨウリョウ</t>
    </rPh>
    <rPh sb="220" eb="222">
      <t>ゾウシュウ</t>
    </rPh>
    <rPh sb="227" eb="229">
      <t>セツゾク</t>
    </rPh>
    <rPh sb="229" eb="231">
      <t>ソクシン</t>
    </rPh>
    <rPh sb="232" eb="233">
      <t>ト</t>
    </rPh>
    <rPh sb="234" eb="235">
      <t>ク</t>
    </rPh>
    <rPh sb="237" eb="238">
      <t>オコナ</t>
    </rPh>
    <rPh sb="246" eb="248">
      <t>オスイ</t>
    </rPh>
    <rPh sb="248" eb="250">
      <t>ショリ</t>
    </rPh>
    <rPh sb="250" eb="252">
      <t>ゲンカ</t>
    </rPh>
    <rPh sb="254" eb="256">
      <t>ゼンネン</t>
    </rPh>
    <rPh sb="257" eb="259">
      <t>ヒカク</t>
    </rPh>
    <rPh sb="261" eb="262">
      <t>ヒク</t>
    </rPh>
    <rPh sb="270" eb="271">
      <t>ルイ</t>
    </rPh>
    <rPh sb="271" eb="272">
      <t>ニ</t>
    </rPh>
    <rPh sb="272" eb="274">
      <t>ダンタイ</t>
    </rPh>
    <rPh sb="274" eb="276">
      <t>ヘイキン</t>
    </rPh>
    <rPh sb="276" eb="277">
      <t>チ</t>
    </rPh>
    <rPh sb="278" eb="280">
      <t>ウワマワ</t>
    </rPh>
    <rPh sb="285" eb="286">
      <t>サラ</t>
    </rPh>
    <rPh sb="287" eb="289">
      <t>オスイ</t>
    </rPh>
    <rPh sb="289" eb="291">
      <t>ショリ</t>
    </rPh>
    <rPh sb="291" eb="293">
      <t>ゲンカ</t>
    </rPh>
    <rPh sb="300" eb="302">
      <t>セツゾク</t>
    </rPh>
    <rPh sb="302" eb="303">
      <t>リツ</t>
    </rPh>
    <rPh sb="304" eb="306">
      <t>コウジョウ</t>
    </rPh>
    <rPh sb="307" eb="308">
      <t>ト</t>
    </rPh>
    <rPh sb="309" eb="310">
      <t>ク</t>
    </rPh>
    <rPh sb="312" eb="314">
      <t>ユウシュウ</t>
    </rPh>
    <rPh sb="314" eb="316">
      <t>スイリョウ</t>
    </rPh>
    <rPh sb="317" eb="319">
      <t>ゾウカ</t>
    </rPh>
    <rPh sb="320" eb="322">
      <t>メザ</t>
    </rPh>
    <rPh sb="330" eb="333">
      <t>スイセンカ</t>
    </rPh>
    <rPh sb="333" eb="334">
      <t>リツ</t>
    </rPh>
    <rPh sb="340" eb="341">
      <t>ネン</t>
    </rPh>
    <rPh sb="341" eb="342">
      <t>ド</t>
    </rPh>
    <rPh sb="344" eb="346">
      <t>セツゾク</t>
    </rPh>
    <rPh sb="346" eb="348">
      <t>ソクシン</t>
    </rPh>
    <rPh sb="349" eb="351">
      <t>ホジョ</t>
    </rPh>
    <rPh sb="351" eb="353">
      <t>セイド</t>
    </rPh>
    <rPh sb="354" eb="356">
      <t>カツヨウ</t>
    </rPh>
    <rPh sb="358" eb="361">
      <t>スイセンカ</t>
    </rPh>
    <rPh sb="361" eb="362">
      <t>リツ</t>
    </rPh>
    <rPh sb="363" eb="365">
      <t>コウジョウ</t>
    </rPh>
    <rPh sb="374" eb="376">
      <t>コンゴ</t>
    </rPh>
    <rPh sb="377" eb="378">
      <t>ヒ</t>
    </rPh>
    <rPh sb="379" eb="380">
      <t>ツヅ</t>
    </rPh>
    <rPh sb="381" eb="383">
      <t>キョウヨウ</t>
    </rPh>
    <rPh sb="383" eb="385">
      <t>カイシ</t>
    </rPh>
    <rPh sb="385" eb="388">
      <t>クイキナイ</t>
    </rPh>
    <rPh sb="389" eb="392">
      <t>ミセツゾク</t>
    </rPh>
    <rPh sb="392" eb="393">
      <t>シャ</t>
    </rPh>
    <rPh sb="395" eb="397">
      <t>セツゾク</t>
    </rPh>
    <rPh sb="397" eb="399">
      <t>ソクシン</t>
    </rPh>
    <rPh sb="400" eb="401">
      <t>オコナ</t>
    </rPh>
    <rPh sb="403" eb="406">
      <t>スイセンカ</t>
    </rPh>
    <rPh sb="406" eb="407">
      <t>リツ</t>
    </rPh>
    <rPh sb="408" eb="410">
      <t>コウジョウ</t>
    </rPh>
    <rPh sb="411" eb="412">
      <t>ツト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</si>
</sst>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20-465C-88EC-27A9B561C053}"/>
            </c:ext>
          </c:extLst>
        </c:ser>
        <c:dLbls>
          <c:showLegendKey val="0"/>
          <c:showVal val="0"/>
          <c:showCatName val="0"/>
          <c:showSerName val="0"/>
          <c:showPercent val="0"/>
          <c:showBubbleSize val="0"/>
        </c:dLbls>
        <c:gapWidth val="150"/>
        <c:axId val="31987968"/>
        <c:axId val="320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8A20-465C-88EC-27A9B561C053}"/>
            </c:ext>
          </c:extLst>
        </c:ser>
        <c:dLbls>
          <c:showLegendKey val="0"/>
          <c:showVal val="0"/>
          <c:showCatName val="0"/>
          <c:showSerName val="0"/>
          <c:showPercent val="0"/>
          <c:showBubbleSize val="0"/>
        </c:dLbls>
        <c:marker val="1"/>
        <c:smooth val="0"/>
        <c:axId val="31987968"/>
        <c:axId val="32002432"/>
      </c:lineChart>
      <c:dateAx>
        <c:axId val="31987968"/>
        <c:scaling>
          <c:orientation val="minMax"/>
        </c:scaling>
        <c:delete val="1"/>
        <c:axPos val="b"/>
        <c:numFmt formatCode="ge" sourceLinked="1"/>
        <c:majorTickMark val="none"/>
        <c:minorTickMark val="none"/>
        <c:tickLblPos val="none"/>
        <c:crossAx val="32002432"/>
        <c:crosses val="autoZero"/>
        <c:auto val="1"/>
        <c:lblOffset val="100"/>
        <c:baseTimeUnit val="years"/>
      </c:dateAx>
      <c:valAx>
        <c:axId val="320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62-4091-8E1D-61225E665659}"/>
            </c:ext>
          </c:extLst>
        </c:ser>
        <c:dLbls>
          <c:showLegendKey val="0"/>
          <c:showVal val="0"/>
          <c:showCatName val="0"/>
          <c:showSerName val="0"/>
          <c:showPercent val="0"/>
          <c:showBubbleSize val="0"/>
        </c:dLbls>
        <c:gapWidth val="150"/>
        <c:axId val="32552832"/>
        <c:axId val="325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8062-4091-8E1D-61225E665659}"/>
            </c:ext>
          </c:extLst>
        </c:ser>
        <c:dLbls>
          <c:showLegendKey val="0"/>
          <c:showVal val="0"/>
          <c:showCatName val="0"/>
          <c:showSerName val="0"/>
          <c:showPercent val="0"/>
          <c:showBubbleSize val="0"/>
        </c:dLbls>
        <c:marker val="1"/>
        <c:smooth val="0"/>
        <c:axId val="32552832"/>
        <c:axId val="32563200"/>
      </c:lineChart>
      <c:dateAx>
        <c:axId val="32552832"/>
        <c:scaling>
          <c:orientation val="minMax"/>
        </c:scaling>
        <c:delete val="1"/>
        <c:axPos val="b"/>
        <c:numFmt formatCode="ge" sourceLinked="1"/>
        <c:majorTickMark val="none"/>
        <c:minorTickMark val="none"/>
        <c:tickLblPos val="none"/>
        <c:crossAx val="32563200"/>
        <c:crosses val="autoZero"/>
        <c:auto val="1"/>
        <c:lblOffset val="100"/>
        <c:baseTimeUnit val="years"/>
      </c:dateAx>
      <c:valAx>
        <c:axId val="32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55.49</c:v>
                </c:pt>
                <c:pt idx="1">
                  <c:v>53.57</c:v>
                </c:pt>
                <c:pt idx="2">
                  <c:v>53.95</c:v>
                </c:pt>
                <c:pt idx="3">
                  <c:v>55.23</c:v>
                </c:pt>
                <c:pt idx="4">
                  <c:v>58.34</c:v>
                </c:pt>
              </c:numCache>
            </c:numRef>
          </c:val>
          <c:extLst xmlns:c16r2="http://schemas.microsoft.com/office/drawing/2015/06/chart">
            <c:ext xmlns:c16="http://schemas.microsoft.com/office/drawing/2014/chart" uri="{C3380CC4-5D6E-409C-BE32-E72D297353CC}">
              <c16:uniqueId val="{00000000-240C-4AB2-A5C9-7E63C51FBE83}"/>
            </c:ext>
          </c:extLst>
        </c:ser>
        <c:dLbls>
          <c:showLegendKey val="0"/>
          <c:showVal val="0"/>
          <c:showCatName val="0"/>
          <c:showSerName val="0"/>
          <c:showPercent val="0"/>
          <c:showBubbleSize val="0"/>
        </c:dLbls>
        <c:gapWidth val="150"/>
        <c:axId val="32602368"/>
        <c:axId val="326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240C-4AB2-A5C9-7E63C51FBE83}"/>
            </c:ext>
          </c:extLst>
        </c:ser>
        <c:dLbls>
          <c:showLegendKey val="0"/>
          <c:showVal val="0"/>
          <c:showCatName val="0"/>
          <c:showSerName val="0"/>
          <c:showPercent val="0"/>
          <c:showBubbleSize val="0"/>
        </c:dLbls>
        <c:marker val="1"/>
        <c:smooth val="0"/>
        <c:axId val="32602368"/>
        <c:axId val="32604544"/>
      </c:lineChart>
      <c:dateAx>
        <c:axId val="32602368"/>
        <c:scaling>
          <c:orientation val="minMax"/>
        </c:scaling>
        <c:delete val="1"/>
        <c:axPos val="b"/>
        <c:numFmt formatCode="ge" sourceLinked="1"/>
        <c:majorTickMark val="none"/>
        <c:minorTickMark val="none"/>
        <c:tickLblPos val="none"/>
        <c:crossAx val="32604544"/>
        <c:crosses val="autoZero"/>
        <c:auto val="1"/>
        <c:lblOffset val="100"/>
        <c:baseTimeUnit val="years"/>
      </c:dateAx>
      <c:valAx>
        <c:axId val="326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101.97</c:v>
                </c:pt>
                <c:pt idx="1">
                  <c:v>101.57</c:v>
                </c:pt>
                <c:pt idx="2">
                  <c:v>107.94</c:v>
                </c:pt>
                <c:pt idx="3">
                  <c:v>111.26</c:v>
                </c:pt>
                <c:pt idx="4">
                  <c:v>90.14</c:v>
                </c:pt>
              </c:numCache>
            </c:numRef>
          </c:val>
          <c:extLst xmlns:c16r2="http://schemas.microsoft.com/office/drawing/2015/06/chart">
            <c:ext xmlns:c16="http://schemas.microsoft.com/office/drawing/2014/chart" uri="{C3380CC4-5D6E-409C-BE32-E72D297353CC}">
              <c16:uniqueId val="{00000000-F74D-4637-A13C-766D3D49BF39}"/>
            </c:ext>
          </c:extLst>
        </c:ser>
        <c:dLbls>
          <c:showLegendKey val="0"/>
          <c:showVal val="0"/>
          <c:showCatName val="0"/>
          <c:showSerName val="0"/>
          <c:showPercent val="0"/>
          <c:showBubbleSize val="0"/>
        </c:dLbls>
        <c:gapWidth val="150"/>
        <c:axId val="81574528"/>
        <c:axId val="8159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4D-4637-A13C-766D3D49BF39}"/>
            </c:ext>
          </c:extLst>
        </c:ser>
        <c:dLbls>
          <c:showLegendKey val="0"/>
          <c:showVal val="0"/>
          <c:showCatName val="0"/>
          <c:showSerName val="0"/>
          <c:showPercent val="0"/>
          <c:showBubbleSize val="0"/>
        </c:dLbls>
        <c:marker val="1"/>
        <c:smooth val="0"/>
        <c:axId val="81574528"/>
        <c:axId val="81597184"/>
      </c:lineChart>
      <c:dateAx>
        <c:axId val="81574528"/>
        <c:scaling>
          <c:orientation val="minMax"/>
        </c:scaling>
        <c:delete val="1"/>
        <c:axPos val="b"/>
        <c:numFmt formatCode="ge" sourceLinked="1"/>
        <c:majorTickMark val="none"/>
        <c:minorTickMark val="none"/>
        <c:tickLblPos val="none"/>
        <c:crossAx val="81597184"/>
        <c:crosses val="autoZero"/>
        <c:auto val="1"/>
        <c:lblOffset val="100"/>
        <c:baseTimeUnit val="years"/>
      </c:dateAx>
      <c:valAx>
        <c:axId val="815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8F-40D4-92FF-BF0866B856FF}"/>
            </c:ext>
          </c:extLst>
        </c:ser>
        <c:dLbls>
          <c:showLegendKey val="0"/>
          <c:showVal val="0"/>
          <c:showCatName val="0"/>
          <c:showSerName val="0"/>
          <c:showPercent val="0"/>
          <c:showBubbleSize val="0"/>
        </c:dLbls>
        <c:gapWidth val="150"/>
        <c:axId val="32205824"/>
        <c:axId val="32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8F-40D4-92FF-BF0866B856FF}"/>
            </c:ext>
          </c:extLst>
        </c:ser>
        <c:dLbls>
          <c:showLegendKey val="0"/>
          <c:showVal val="0"/>
          <c:showCatName val="0"/>
          <c:showSerName val="0"/>
          <c:showPercent val="0"/>
          <c:showBubbleSize val="0"/>
        </c:dLbls>
        <c:marker val="1"/>
        <c:smooth val="0"/>
        <c:axId val="32205824"/>
        <c:axId val="32212096"/>
      </c:lineChart>
      <c:dateAx>
        <c:axId val="32205824"/>
        <c:scaling>
          <c:orientation val="minMax"/>
        </c:scaling>
        <c:delete val="1"/>
        <c:axPos val="b"/>
        <c:numFmt formatCode="ge" sourceLinked="1"/>
        <c:majorTickMark val="none"/>
        <c:minorTickMark val="none"/>
        <c:tickLblPos val="none"/>
        <c:crossAx val="32212096"/>
        <c:crosses val="autoZero"/>
        <c:auto val="1"/>
        <c:lblOffset val="100"/>
        <c:baseTimeUnit val="years"/>
      </c:dateAx>
      <c:valAx>
        <c:axId val="32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01-49CF-B6FE-DEDC99C56E8F}"/>
            </c:ext>
          </c:extLst>
        </c:ser>
        <c:dLbls>
          <c:showLegendKey val="0"/>
          <c:showVal val="0"/>
          <c:showCatName val="0"/>
          <c:showSerName val="0"/>
          <c:showPercent val="0"/>
          <c:showBubbleSize val="0"/>
        </c:dLbls>
        <c:gapWidth val="150"/>
        <c:axId val="32238976"/>
        <c:axId val="322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01-49CF-B6FE-DEDC99C56E8F}"/>
            </c:ext>
          </c:extLst>
        </c:ser>
        <c:dLbls>
          <c:showLegendKey val="0"/>
          <c:showVal val="0"/>
          <c:showCatName val="0"/>
          <c:showSerName val="0"/>
          <c:showPercent val="0"/>
          <c:showBubbleSize val="0"/>
        </c:dLbls>
        <c:marker val="1"/>
        <c:smooth val="0"/>
        <c:axId val="32238976"/>
        <c:axId val="32249344"/>
      </c:lineChart>
      <c:dateAx>
        <c:axId val="32238976"/>
        <c:scaling>
          <c:orientation val="minMax"/>
        </c:scaling>
        <c:delete val="1"/>
        <c:axPos val="b"/>
        <c:numFmt formatCode="ge" sourceLinked="1"/>
        <c:majorTickMark val="none"/>
        <c:minorTickMark val="none"/>
        <c:tickLblPos val="none"/>
        <c:crossAx val="32249344"/>
        <c:crosses val="autoZero"/>
        <c:auto val="1"/>
        <c:lblOffset val="100"/>
        <c:baseTimeUnit val="years"/>
      </c:dateAx>
      <c:valAx>
        <c:axId val="322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29-4B30-BA1C-B25E0496C017}"/>
            </c:ext>
          </c:extLst>
        </c:ser>
        <c:dLbls>
          <c:showLegendKey val="0"/>
          <c:showVal val="0"/>
          <c:showCatName val="0"/>
          <c:showSerName val="0"/>
          <c:showPercent val="0"/>
          <c:showBubbleSize val="0"/>
        </c:dLbls>
        <c:gapWidth val="150"/>
        <c:axId val="32375168"/>
        <c:axId val="323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29-4B30-BA1C-B25E0496C017}"/>
            </c:ext>
          </c:extLst>
        </c:ser>
        <c:dLbls>
          <c:showLegendKey val="0"/>
          <c:showVal val="0"/>
          <c:showCatName val="0"/>
          <c:showSerName val="0"/>
          <c:showPercent val="0"/>
          <c:showBubbleSize val="0"/>
        </c:dLbls>
        <c:marker val="1"/>
        <c:smooth val="0"/>
        <c:axId val="32375168"/>
        <c:axId val="32377088"/>
      </c:lineChart>
      <c:dateAx>
        <c:axId val="32375168"/>
        <c:scaling>
          <c:orientation val="minMax"/>
        </c:scaling>
        <c:delete val="1"/>
        <c:axPos val="b"/>
        <c:numFmt formatCode="ge" sourceLinked="1"/>
        <c:majorTickMark val="none"/>
        <c:minorTickMark val="none"/>
        <c:tickLblPos val="none"/>
        <c:crossAx val="32377088"/>
        <c:crosses val="autoZero"/>
        <c:auto val="1"/>
        <c:lblOffset val="100"/>
        <c:baseTimeUnit val="years"/>
      </c:dateAx>
      <c:valAx>
        <c:axId val="323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33-4FF7-A8D7-07AF102A53D5}"/>
            </c:ext>
          </c:extLst>
        </c:ser>
        <c:dLbls>
          <c:showLegendKey val="0"/>
          <c:showVal val="0"/>
          <c:showCatName val="0"/>
          <c:showSerName val="0"/>
          <c:showPercent val="0"/>
          <c:showBubbleSize val="0"/>
        </c:dLbls>
        <c:gapWidth val="150"/>
        <c:axId val="32408320"/>
        <c:axId val="324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33-4FF7-A8D7-07AF102A53D5}"/>
            </c:ext>
          </c:extLst>
        </c:ser>
        <c:dLbls>
          <c:showLegendKey val="0"/>
          <c:showVal val="0"/>
          <c:showCatName val="0"/>
          <c:showSerName val="0"/>
          <c:showPercent val="0"/>
          <c:showBubbleSize val="0"/>
        </c:dLbls>
        <c:marker val="1"/>
        <c:smooth val="0"/>
        <c:axId val="32408320"/>
        <c:axId val="32410240"/>
      </c:lineChart>
      <c:dateAx>
        <c:axId val="32408320"/>
        <c:scaling>
          <c:orientation val="minMax"/>
        </c:scaling>
        <c:delete val="1"/>
        <c:axPos val="b"/>
        <c:numFmt formatCode="ge" sourceLinked="1"/>
        <c:majorTickMark val="none"/>
        <c:minorTickMark val="none"/>
        <c:tickLblPos val="none"/>
        <c:crossAx val="32410240"/>
        <c:crosses val="autoZero"/>
        <c:auto val="1"/>
        <c:lblOffset val="100"/>
        <c:baseTimeUnit val="years"/>
      </c:dateAx>
      <c:valAx>
        <c:axId val="324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37.89</c:v>
                </c:pt>
                <c:pt idx="1">
                  <c:v>35.21</c:v>
                </c:pt>
                <c:pt idx="2">
                  <c:v>30.93</c:v>
                </c:pt>
                <c:pt idx="3">
                  <c:v>25.81</c:v>
                </c:pt>
                <c:pt idx="4">
                  <c:v>22.73</c:v>
                </c:pt>
              </c:numCache>
            </c:numRef>
          </c:val>
          <c:extLst xmlns:c16r2="http://schemas.microsoft.com/office/drawing/2015/06/chart">
            <c:ext xmlns:c16="http://schemas.microsoft.com/office/drawing/2014/chart" uri="{C3380CC4-5D6E-409C-BE32-E72D297353CC}">
              <c16:uniqueId val="{00000000-4561-4A72-BD6D-82AA8D456038}"/>
            </c:ext>
          </c:extLst>
        </c:ser>
        <c:dLbls>
          <c:showLegendKey val="0"/>
          <c:showVal val="0"/>
          <c:showCatName val="0"/>
          <c:showSerName val="0"/>
          <c:showPercent val="0"/>
          <c:showBubbleSize val="0"/>
        </c:dLbls>
        <c:gapWidth val="150"/>
        <c:axId val="32720000"/>
        <c:axId val="327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4561-4A72-BD6D-82AA8D456038}"/>
            </c:ext>
          </c:extLst>
        </c:ser>
        <c:dLbls>
          <c:showLegendKey val="0"/>
          <c:showVal val="0"/>
          <c:showCatName val="0"/>
          <c:showSerName val="0"/>
          <c:showPercent val="0"/>
          <c:showBubbleSize val="0"/>
        </c:dLbls>
        <c:marker val="1"/>
        <c:smooth val="0"/>
        <c:axId val="32720000"/>
        <c:axId val="32721920"/>
      </c:lineChart>
      <c:dateAx>
        <c:axId val="32720000"/>
        <c:scaling>
          <c:orientation val="minMax"/>
        </c:scaling>
        <c:delete val="1"/>
        <c:axPos val="b"/>
        <c:numFmt formatCode="ge" sourceLinked="1"/>
        <c:majorTickMark val="none"/>
        <c:minorTickMark val="none"/>
        <c:tickLblPos val="none"/>
        <c:crossAx val="32721920"/>
        <c:crosses val="autoZero"/>
        <c:auto val="1"/>
        <c:lblOffset val="100"/>
        <c:baseTimeUnit val="years"/>
      </c:dateAx>
      <c:valAx>
        <c:axId val="32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75.28</c:v>
                </c:pt>
                <c:pt idx="1">
                  <c:v>80.5</c:v>
                </c:pt>
                <c:pt idx="2">
                  <c:v>74.819999999999993</c:v>
                </c:pt>
                <c:pt idx="3">
                  <c:v>63.23</c:v>
                </c:pt>
                <c:pt idx="4">
                  <c:v>75.260000000000005</c:v>
                </c:pt>
              </c:numCache>
            </c:numRef>
          </c:val>
          <c:extLst xmlns:c16r2="http://schemas.microsoft.com/office/drawing/2015/06/chart">
            <c:ext xmlns:c16="http://schemas.microsoft.com/office/drawing/2014/chart" uri="{C3380CC4-5D6E-409C-BE32-E72D297353CC}">
              <c16:uniqueId val="{00000000-534C-4ACB-9A57-1F90C5A2DA1C}"/>
            </c:ext>
          </c:extLst>
        </c:ser>
        <c:dLbls>
          <c:showLegendKey val="0"/>
          <c:showVal val="0"/>
          <c:showCatName val="0"/>
          <c:showSerName val="0"/>
          <c:showPercent val="0"/>
          <c:showBubbleSize val="0"/>
        </c:dLbls>
        <c:gapWidth val="150"/>
        <c:axId val="32749056"/>
        <c:axId val="327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534C-4ACB-9A57-1F90C5A2DA1C}"/>
            </c:ext>
          </c:extLst>
        </c:ser>
        <c:dLbls>
          <c:showLegendKey val="0"/>
          <c:showVal val="0"/>
          <c:showCatName val="0"/>
          <c:showSerName val="0"/>
          <c:showPercent val="0"/>
          <c:showBubbleSize val="0"/>
        </c:dLbls>
        <c:marker val="1"/>
        <c:smooth val="0"/>
        <c:axId val="32749056"/>
        <c:axId val="32750976"/>
      </c:lineChart>
      <c:dateAx>
        <c:axId val="32749056"/>
        <c:scaling>
          <c:orientation val="minMax"/>
        </c:scaling>
        <c:delete val="1"/>
        <c:axPos val="b"/>
        <c:numFmt formatCode="ge" sourceLinked="1"/>
        <c:majorTickMark val="none"/>
        <c:minorTickMark val="none"/>
        <c:tickLblPos val="none"/>
        <c:crossAx val="32750976"/>
        <c:crosses val="autoZero"/>
        <c:auto val="1"/>
        <c:lblOffset val="100"/>
        <c:baseTimeUnit val="years"/>
      </c:dateAx>
      <c:valAx>
        <c:axId val="327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242.68</c:v>
                </c:pt>
                <c:pt idx="1">
                  <c:v>232.52</c:v>
                </c:pt>
                <c:pt idx="2">
                  <c:v>250.97</c:v>
                </c:pt>
                <c:pt idx="3">
                  <c:v>307.93</c:v>
                </c:pt>
                <c:pt idx="4">
                  <c:v>251.32</c:v>
                </c:pt>
              </c:numCache>
            </c:numRef>
          </c:val>
          <c:extLst xmlns:c16r2="http://schemas.microsoft.com/office/drawing/2015/06/chart">
            <c:ext xmlns:c16="http://schemas.microsoft.com/office/drawing/2014/chart" uri="{C3380CC4-5D6E-409C-BE32-E72D297353CC}">
              <c16:uniqueId val="{00000000-8265-40EF-A758-580D9CE0A025}"/>
            </c:ext>
          </c:extLst>
        </c:ser>
        <c:dLbls>
          <c:showLegendKey val="0"/>
          <c:showVal val="0"/>
          <c:showCatName val="0"/>
          <c:showSerName val="0"/>
          <c:showPercent val="0"/>
          <c:showBubbleSize val="0"/>
        </c:dLbls>
        <c:gapWidth val="150"/>
        <c:axId val="32515584"/>
        <c:axId val="325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8265-40EF-A758-580D9CE0A025}"/>
            </c:ext>
          </c:extLst>
        </c:ser>
        <c:dLbls>
          <c:showLegendKey val="0"/>
          <c:showVal val="0"/>
          <c:showCatName val="0"/>
          <c:showSerName val="0"/>
          <c:showPercent val="0"/>
          <c:showBubbleSize val="0"/>
        </c:dLbls>
        <c:marker val="1"/>
        <c:smooth val="0"/>
        <c:axId val="32515584"/>
        <c:axId val="32517504"/>
      </c:lineChart>
      <c:dateAx>
        <c:axId val="32515584"/>
        <c:scaling>
          <c:orientation val="minMax"/>
        </c:scaling>
        <c:delete val="1"/>
        <c:axPos val="b"/>
        <c:numFmt formatCode="ge" sourceLinked="1"/>
        <c:majorTickMark val="none"/>
        <c:minorTickMark val="none"/>
        <c:tickLblPos val="none"/>
        <c:crossAx val="32517504"/>
        <c:crosses val="autoZero"/>
        <c:auto val="1"/>
        <c:lblOffset val="100"/>
        <c:baseTimeUnit val="years"/>
      </c:dateAx>
      <c:valAx>
        <c:axId val="325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4" zoomScale="125" zoomScaleNormal="12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群馬県　千代田町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11498</v>
      </c>
      <c r="AM8" s="66"/>
      <c r="AN8" s="66"/>
      <c r="AO8" s="66"/>
      <c r="AP8" s="66"/>
      <c r="AQ8" s="66"/>
      <c r="AR8" s="66"/>
      <c r="AS8" s="66"/>
      <c r="AT8" s="65">
        <f>データ!T6</f>
        <v>21.73</v>
      </c>
      <c r="AU8" s="65"/>
      <c r="AV8" s="65"/>
      <c r="AW8" s="65"/>
      <c r="AX8" s="65"/>
      <c r="AY8" s="65"/>
      <c r="AZ8" s="65"/>
      <c r="BA8" s="65"/>
      <c r="BB8" s="65">
        <f>データ!U6</f>
        <v>529.13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28.43</v>
      </c>
      <c r="Q10" s="65"/>
      <c r="R10" s="65"/>
      <c r="S10" s="65"/>
      <c r="T10" s="65"/>
      <c r="U10" s="65"/>
      <c r="V10" s="65"/>
      <c r="W10" s="65">
        <f>データ!Q6</f>
        <v>90.42</v>
      </c>
      <c r="X10" s="65"/>
      <c r="Y10" s="65"/>
      <c r="Z10" s="65"/>
      <c r="AA10" s="65"/>
      <c r="AB10" s="65"/>
      <c r="AC10" s="65"/>
      <c r="AD10" s="66">
        <f>データ!R6</f>
        <v>3510</v>
      </c>
      <c r="AE10" s="66"/>
      <c r="AF10" s="66"/>
      <c r="AG10" s="66"/>
      <c r="AH10" s="66"/>
      <c r="AI10" s="66"/>
      <c r="AJ10" s="66"/>
      <c r="AK10" s="2"/>
      <c r="AL10" s="66">
        <f>データ!V6</f>
        <v>3257</v>
      </c>
      <c r="AM10" s="66"/>
      <c r="AN10" s="66"/>
      <c r="AO10" s="66"/>
      <c r="AP10" s="66"/>
      <c r="AQ10" s="66"/>
      <c r="AR10" s="66"/>
      <c r="AS10" s="66"/>
      <c r="AT10" s="65">
        <f>データ!W6</f>
        <v>1.1100000000000001</v>
      </c>
      <c r="AU10" s="65"/>
      <c r="AV10" s="65"/>
      <c r="AW10" s="65"/>
      <c r="AX10" s="65"/>
      <c r="AY10" s="65"/>
      <c r="AZ10" s="65"/>
      <c r="BA10" s="65"/>
      <c r="BB10" s="65">
        <f>データ!X6</f>
        <v>2934.23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e8jBykZVP9tpCTbHy3zDHVhi9TpsJRb/nDO5GPKIEhU4v6IbsS1jcrXPgjskPomchlJ9NTqRU1N9B+lF6sEg8Q==" saltValue="Zd8tCB6WwX+Qng3fzMSh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105236</v>
      </c>
      <c r="D6" s="32">
        <f t="shared" si="3"/>
        <v>47</v>
      </c>
      <c r="E6" s="32">
        <f t="shared" si="3"/>
        <v>17</v>
      </c>
      <c r="F6" s="32">
        <f t="shared" si="3"/>
        <v>1</v>
      </c>
      <c r="G6" s="32">
        <f t="shared" si="3"/>
        <v>0</v>
      </c>
      <c r="H6" s="32" t="str">
        <f t="shared" si="3"/>
        <v>群馬県　千代田町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28.43</v>
      </c>
      <c r="Q6" s="33">
        <f t="shared" si="3"/>
        <v>90.42</v>
      </c>
      <c r="R6" s="33">
        <f t="shared" si="3"/>
        <v>3510</v>
      </c>
      <c r="S6" s="33">
        <f t="shared" si="3"/>
        <v>11498</v>
      </c>
      <c r="T6" s="33">
        <f t="shared" si="3"/>
        <v>21.73</v>
      </c>
      <c r="U6" s="33">
        <f t="shared" si="3"/>
        <v>529.13</v>
      </c>
      <c r="V6" s="33">
        <f t="shared" si="3"/>
        <v>3257</v>
      </c>
      <c r="W6" s="33">
        <f t="shared" si="3"/>
        <v>1.1100000000000001</v>
      </c>
      <c r="X6" s="33">
        <f t="shared" si="3"/>
        <v>2934.23</v>
      </c>
      <c r="Y6" s="34">
        <f>IF(Y7="",NA(),Y7)</f>
        <v>101.97</v>
      </c>
      <c r="Z6" s="34">
        <f t="shared" ref="Z6:AH6" si="4">IF(Z7="",NA(),Z7)</f>
        <v>101.57</v>
      </c>
      <c r="AA6" s="34">
        <f t="shared" si="4"/>
        <v>107.94</v>
      </c>
      <c r="AB6" s="34">
        <f t="shared" si="4"/>
        <v>111.26</v>
      </c>
      <c r="AC6" s="34">
        <f t="shared" si="4"/>
        <v>90.14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37.89</v>
      </c>
      <c r="BG6" s="34">
        <f t="shared" ref="BG6:BO6" si="7">IF(BG7="",NA(),BG7)</f>
        <v>35.21</v>
      </c>
      <c r="BH6" s="34">
        <f t="shared" si="7"/>
        <v>30.93</v>
      </c>
      <c r="BI6" s="34">
        <f t="shared" si="7"/>
        <v>25.81</v>
      </c>
      <c r="BJ6" s="34">
        <f t="shared" si="7"/>
        <v>22.73</v>
      </c>
      <c r="BK6" s="34">
        <f t="shared" si="7"/>
        <v>1506.51</v>
      </c>
      <c r="BL6" s="34">
        <f t="shared" si="7"/>
        <v>1315.67</v>
      </c>
      <c r="BM6" s="34">
        <f t="shared" si="7"/>
        <v>1118.56</v>
      </c>
      <c r="BN6" s="34">
        <f t="shared" si="7"/>
        <v>1111.31</v>
      </c>
      <c r="BO6" s="34">
        <f t="shared" si="7"/>
        <v>966.33</v>
      </c>
      <c r="BP6" s="33" t="str">
        <f>IF(BP7="","",IF(BP7="-","【-】","【"&amp;SUBSTITUTE(TEXT(BP7,"#,##0.00"),"-","△")&amp;"】"))</f>
        <v>【707.33】</v>
      </c>
      <c r="BQ6" s="34">
        <f>IF(BQ7="",NA(),BQ7)</f>
        <v>75.28</v>
      </c>
      <c r="BR6" s="34">
        <f t="shared" ref="BR6:BZ6" si="8">IF(BR7="",NA(),BR7)</f>
        <v>80.5</v>
      </c>
      <c r="BS6" s="34">
        <f t="shared" si="8"/>
        <v>74.819999999999993</v>
      </c>
      <c r="BT6" s="34">
        <f t="shared" si="8"/>
        <v>63.23</v>
      </c>
      <c r="BU6" s="34">
        <f t="shared" si="8"/>
        <v>75.260000000000005</v>
      </c>
      <c r="BV6" s="34">
        <f t="shared" si="8"/>
        <v>57.33</v>
      </c>
      <c r="BW6" s="34">
        <f t="shared" si="8"/>
        <v>60.78</v>
      </c>
      <c r="BX6" s="34">
        <f t="shared" si="8"/>
        <v>72.33</v>
      </c>
      <c r="BY6" s="34">
        <f t="shared" si="8"/>
        <v>75.540000000000006</v>
      </c>
      <c r="BZ6" s="34">
        <f t="shared" si="8"/>
        <v>81.739999999999995</v>
      </c>
      <c r="CA6" s="33" t="str">
        <f>IF(CA7="","",IF(CA7="-","【-】","【"&amp;SUBSTITUTE(TEXT(CA7,"#,##0.00"),"-","△")&amp;"】"))</f>
        <v>【101.26】</v>
      </c>
      <c r="CB6" s="34">
        <f>IF(CB7="",NA(),CB7)</f>
        <v>242.68</v>
      </c>
      <c r="CC6" s="34">
        <f t="shared" ref="CC6:CK6" si="9">IF(CC7="",NA(),CC7)</f>
        <v>232.52</v>
      </c>
      <c r="CD6" s="34">
        <f t="shared" si="9"/>
        <v>250.97</v>
      </c>
      <c r="CE6" s="34">
        <f t="shared" si="9"/>
        <v>307.93</v>
      </c>
      <c r="CF6" s="34">
        <f t="shared" si="9"/>
        <v>251.32</v>
      </c>
      <c r="CG6" s="34">
        <f t="shared" si="9"/>
        <v>284.52999999999997</v>
      </c>
      <c r="CH6" s="34">
        <f t="shared" si="9"/>
        <v>276.26</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54.67</v>
      </c>
      <c r="CU6" s="34">
        <f t="shared" si="10"/>
        <v>53.51</v>
      </c>
      <c r="CV6" s="34">
        <f t="shared" si="10"/>
        <v>53.5</v>
      </c>
      <c r="CW6" s="33" t="str">
        <f>IF(CW7="","",IF(CW7="-","【-】","【"&amp;SUBSTITUTE(TEXT(CW7,"#,##0.00"),"-","△")&amp;"】"))</f>
        <v>【60.13】</v>
      </c>
      <c r="CX6" s="34">
        <f>IF(CX7="",NA(),CX7)</f>
        <v>55.49</v>
      </c>
      <c r="CY6" s="34">
        <f t="shared" ref="CY6:DG6" si="11">IF(CY7="",NA(),CY7)</f>
        <v>53.57</v>
      </c>
      <c r="CZ6" s="34">
        <f t="shared" si="11"/>
        <v>53.95</v>
      </c>
      <c r="DA6" s="34">
        <f t="shared" si="11"/>
        <v>55.23</v>
      </c>
      <c r="DB6" s="34">
        <f t="shared" si="11"/>
        <v>58.34</v>
      </c>
      <c r="DC6" s="34">
        <f t="shared" si="11"/>
        <v>65.86</v>
      </c>
      <c r="DD6" s="34">
        <f t="shared" si="11"/>
        <v>66.33</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0.11</v>
      </c>
      <c r="EM6" s="34">
        <f t="shared" si="14"/>
        <v>0.15</v>
      </c>
      <c r="EN6" s="34">
        <f t="shared" si="14"/>
        <v>0.16</v>
      </c>
      <c r="EO6" s="33" t="str">
        <f>IF(EO7="","",IF(EO7="-","【-】","【"&amp;SUBSTITUTE(TEXT(EO7,"#,##0.00"),"-","△")&amp;"】"))</f>
        <v>【0.23】</v>
      </c>
    </row>
    <row r="7" spans="1:145" s="35" customFormat="1">
      <c r="A7" s="27"/>
      <c r="B7" s="36">
        <v>2017</v>
      </c>
      <c r="C7" s="36">
        <v>105236</v>
      </c>
      <c r="D7" s="36">
        <v>47</v>
      </c>
      <c r="E7" s="36">
        <v>17</v>
      </c>
      <c r="F7" s="36">
        <v>1</v>
      </c>
      <c r="G7" s="36">
        <v>0</v>
      </c>
      <c r="H7" s="36" t="s">
        <v>110</v>
      </c>
      <c r="I7" s="36" t="s">
        <v>111</v>
      </c>
      <c r="J7" s="36" t="s">
        <v>112</v>
      </c>
      <c r="K7" s="36" t="s">
        <v>113</v>
      </c>
      <c r="L7" s="36" t="s">
        <v>114</v>
      </c>
      <c r="M7" s="36" t="s">
        <v>115</v>
      </c>
      <c r="N7" s="37" t="s">
        <v>116</v>
      </c>
      <c r="O7" s="37" t="s">
        <v>117</v>
      </c>
      <c r="P7" s="37">
        <v>28.43</v>
      </c>
      <c r="Q7" s="37">
        <v>90.42</v>
      </c>
      <c r="R7" s="37">
        <v>3510</v>
      </c>
      <c r="S7" s="37">
        <v>11498</v>
      </c>
      <c r="T7" s="37">
        <v>21.73</v>
      </c>
      <c r="U7" s="37">
        <v>529.13</v>
      </c>
      <c r="V7" s="37">
        <v>3257</v>
      </c>
      <c r="W7" s="37">
        <v>1.1100000000000001</v>
      </c>
      <c r="X7" s="37">
        <v>2934.23</v>
      </c>
      <c r="Y7" s="37">
        <v>101.97</v>
      </c>
      <c r="Z7" s="37">
        <v>101.57</v>
      </c>
      <c r="AA7" s="37">
        <v>107.94</v>
      </c>
      <c r="AB7" s="37">
        <v>111.26</v>
      </c>
      <c r="AC7" s="37">
        <v>90.14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37.89</v>
      </c>
      <c r="BG7" s="37">
        <v>35.21</v>
      </c>
      <c r="BH7" s="37">
        <v>30.93</v>
      </c>
      <c r="BI7" s="37">
        <v>25.81</v>
      </c>
      <c r="BJ7" s="37">
        <v>22.73</v>
      </c>
      <c r="BK7" s="37">
        <v>1506.51</v>
      </c>
      <c r="BL7" s="37">
        <v>1315.67</v>
      </c>
      <c r="BM7" s="37">
        <v>1118.56</v>
      </c>
      <c r="BN7" s="37">
        <v>1111.31</v>
      </c>
      <c r="BO7" s="37">
        <v>966.33</v>
      </c>
      <c r="BP7" s="37">
        <v>707.33</v>
      </c>
      <c r="BQ7" s="37">
        <v>75.28</v>
      </c>
      <c r="BR7" s="37">
        <v>80.5</v>
      </c>
      <c r="BS7" s="37">
        <v>74.819999999999993</v>
      </c>
      <c r="BT7" s="37">
        <v>63.23</v>
      </c>
      <c r="BU7" s="37">
        <v>75.260000000000005</v>
      </c>
      <c r="BV7" s="37">
        <v>57.33</v>
      </c>
      <c r="BW7" s="37">
        <v>60.78</v>
      </c>
      <c r="BX7" s="37">
        <v>72.33</v>
      </c>
      <c r="BY7" s="37">
        <v>75.540000000000006</v>
      </c>
      <c r="BZ7" s="37">
        <v>81.739999999999995</v>
      </c>
      <c r="CA7" s="37">
        <v>101.26</v>
      </c>
      <c r="CB7" s="37">
        <v>242.68</v>
      </c>
      <c r="CC7" s="37">
        <v>232.52</v>
      </c>
      <c r="CD7" s="37">
        <v>250.97</v>
      </c>
      <c r="CE7" s="37">
        <v>307.93</v>
      </c>
      <c r="CF7" s="37">
        <v>251.32</v>
      </c>
      <c r="CG7" s="37">
        <v>284.52999999999997</v>
      </c>
      <c r="CH7" s="37">
        <v>276.26</v>
      </c>
      <c r="CI7" s="37">
        <v>215.28</v>
      </c>
      <c r="CJ7" s="37">
        <v>207.96</v>
      </c>
      <c r="CK7" s="37">
        <v>194.31</v>
      </c>
      <c r="CL7" s="37">
        <v>136.38999999999999</v>
      </c>
      <c r="CM7" s="37" t="s">
        <v>116</v>
      </c>
      <c r="CN7" s="37" t="s">
        <v>116</v>
      </c>
      <c r="CO7" s="37" t="s">
        <v>116</v>
      </c>
      <c r="CP7" s="37" t="s">
        <v>116</v>
      </c>
      <c r="CQ7" s="37" t="s">
        <v>116</v>
      </c>
      <c r="CR7" s="37">
        <v>39.92</v>
      </c>
      <c r="CS7" s="37">
        <v>41.63</v>
      </c>
      <c r="CT7" s="37">
        <v>54.67</v>
      </c>
      <c r="CU7" s="37">
        <v>53.51</v>
      </c>
      <c r="CV7" s="37">
        <v>53.5</v>
      </c>
      <c r="CW7" s="37">
        <v>60.13</v>
      </c>
      <c r="CX7" s="37">
        <v>55.49</v>
      </c>
      <c r="CY7" s="37">
        <v>53.57</v>
      </c>
      <c r="CZ7" s="37">
        <v>53.95</v>
      </c>
      <c r="DA7" s="37">
        <v>55.23</v>
      </c>
      <c r="DB7" s="37">
        <v>58.34</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荻野 知恵子 </cp:lastModifiedBy>
  <cp:lastPrinted>2019-01-31T02:31:03Z</cp:lastPrinted>
  <dcterms:created xsi:type="dcterms:W3CDTF">2018-12-03T09:01:30Z</dcterms:created>
  <dcterms:modified xsi:type="dcterms:W3CDTF">2019-03-22T00:10:08Z</dcterms:modified>
</cp:coreProperties>
</file>